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5480" documentId="14_{544BCA77-1300-42D3-82C2-1130F4E1CFF8}" xr6:coauthVersionLast="47" xr6:coauthVersionMax="47" xr10:uidLastSave="{576CDD6B-90C9-4B37-8255-9DBD967B7F71}"/>
  <workbookProtection workbookAlgorithmName="SHA-512" workbookHashValue="lYpje/Mjk6fxn2Z82pzs0ksovN/0aTKLxRmqDIUSqJ1SftW1v0v6W4dJIqbUwJXhDsKS1XUzixD98tl/s7RrnA==" workbookSaltValue="TLW5V6KSd/80vSqysi5Ebw==" workbookSpinCount="100000" lockStructure="1"/>
  <bookViews>
    <workbookView xWindow="21570" yWindow="-16320" windowWidth="29040" windowHeight="15720" tabRatio="771" xr2:uid="{9FEF34BD-E3ED-48D6-BC9C-B181544739F6}"/>
  </bookViews>
  <sheets>
    <sheet name="Contents 目次" sheetId="14" r:id="rId1"/>
    <sheet name="Management 環境マネジメント" sheetId="22" r:id="rId2"/>
    <sheet name="Energy Conservation 省エネ" sheetId="7" r:id="rId3"/>
    <sheet name="Resource Conservation 省資源" sheetId="4" r:id="rId4"/>
    <sheet name="Biodiversity 生物多様性保全" sheetId="10" r:id="rId5"/>
    <sheet name="Pollution Prevention 汚染予防" sheetId="9" r:id="rId6"/>
    <sheet name="By Business Sites 事業所別 " sheetId="25" r:id="rId7"/>
    <sheet name="PRTR Substances by BusPRTR" sheetId="26" r:id="rId8"/>
    <sheet name="EPEAT" sheetId="17" r:id="rId9"/>
  </sheets>
  <definedNames>
    <definedName name="_xlnm.Print_Area" localSheetId="4">'Biodiversity 生物多様性保全'!$A$1:$I$35</definedName>
    <definedName name="_xlnm.Print_Area" localSheetId="6">'By Business Sites 事業所別 '!$A$1:$N$84</definedName>
    <definedName name="_xlnm.Print_Area" localSheetId="0">'Contents 目次'!$A$1:$H$33</definedName>
    <definedName name="_xlnm.Print_Area" localSheetId="2">'Energy Conservation 省エネ'!$A$1:$K$147</definedName>
    <definedName name="_xlnm.Print_Area" localSheetId="8">EPEAT!$A$1:$L$134</definedName>
    <definedName name="_xlnm.Print_Area" localSheetId="1">'Management 環境マネジメント'!$A$1:$J$91</definedName>
    <definedName name="_xlnm.Print_Area" localSheetId="5">'Pollution Prevention 汚染予防'!$A$1:$I$36</definedName>
    <definedName name="_xlnm.Print_Area" localSheetId="7">'PRTR Substances by BusPRTR'!$A$1:$L$59</definedName>
    <definedName name="_xlnm.Print_Area" localSheetId="3">'Resource Conservation 省資源'!$A$1:$I$128</definedName>
    <definedName name="_xlnm.Print_Titles" localSheetId="6">'By Business Sites 事業所別 '!$1:$7</definedName>
    <definedName name="_xlnm.Print_Titles" localSheetId="2">'Energy Conservation 省エネ'!$1:$4</definedName>
    <definedName name="_xlnm.Print_Titles" localSheetId="8">EPEAT!$1:$4</definedName>
    <definedName name="_xlnm.Print_Titles" localSheetId="1">'Management 環境マネジメント'!$1:$4</definedName>
    <definedName name="_xlnm.Print_Titles" localSheetId="3">'Resource Conservation 省資源'!$1:$4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4" i="4" l="1"/>
  <c r="H91" i="4"/>
  <c r="F101" i="7" l="1"/>
  <c r="J101" i="7"/>
  <c r="I101" i="7"/>
  <c r="G22" i="17"/>
  <c r="H22" i="17"/>
  <c r="I22" i="17"/>
  <c r="J22" i="17"/>
  <c r="J46" i="17"/>
  <c r="I46" i="17"/>
  <c r="I32" i="22" l="1"/>
  <c r="H46" i="17"/>
  <c r="I42" i="22"/>
  <c r="K46" i="17"/>
  <c r="H101" i="7"/>
  <c r="K67" i="17" l="1"/>
  <c r="K62" i="17"/>
  <c r="K56" i="17"/>
  <c r="G67" i="17"/>
  <c r="G62" i="17"/>
  <c r="G56" i="17"/>
  <c r="E22" i="17"/>
  <c r="F22" i="17"/>
  <c r="K51" i="17"/>
  <c r="G51" i="17"/>
  <c r="E85" i="4" l="1"/>
  <c r="F85" i="4"/>
  <c r="G101" i="7" l="1"/>
  <c r="F76" i="4"/>
  <c r="F84" i="4" s="1"/>
  <c r="E76" i="4"/>
  <c r="E84" i="4" s="1"/>
  <c r="E91" i="4" l="1"/>
  <c r="F91" i="4"/>
  <c r="D46" i="17" l="1"/>
  <c r="B46" i="17"/>
  <c r="F46" i="17"/>
  <c r="E46" i="17"/>
  <c r="C46" i="17"/>
  <c r="I31" i="22" l="1"/>
  <c r="G46" i="17"/>
</calcChain>
</file>

<file path=xl/sharedStrings.xml><?xml version="1.0" encoding="utf-8"?>
<sst xmlns="http://schemas.openxmlformats.org/spreadsheetml/2006/main" count="1421" uniqueCount="751">
  <si>
    <t>Environmental Performance Data: Contents 
環境パフォーマンスデータ　目次</t>
    <rPh sb="42" eb="44">
      <t>カンキョウ</t>
    </rPh>
    <rPh sb="55" eb="57">
      <t>モクジ</t>
    </rPh>
    <phoneticPr fontId="4"/>
  </si>
  <si>
    <t>Environmental Management 環境マネジメント</t>
    <rPh sb="25" eb="27">
      <t>カンキョウ</t>
    </rPh>
    <phoneticPr fontId="4"/>
  </si>
  <si>
    <t>Energy Conservation/Prevention of Global Warming 省エネ・温暖化防止</t>
  </si>
  <si>
    <t>Resource Conservation/Recycling 省資源・リサイクル</t>
    <phoneticPr fontId="4"/>
  </si>
  <si>
    <t>Pollution Prevention 汚染予防</t>
    <rPh sb="21" eb="25">
      <t>オセンヨボウ</t>
    </rPh>
    <phoneticPr fontId="4"/>
  </si>
  <si>
    <t>Conservation of Biodiversity 生物多様性保全</t>
  </si>
  <si>
    <t>By Business Sites (production sites and group companies)　FY2025 事業所別データ　2025年度</t>
    <rPh sb="64" eb="67">
      <t>ジギョウショ</t>
    </rPh>
    <rPh sb="67" eb="68">
      <t>ベツ</t>
    </rPh>
    <rPh sb="76" eb="78">
      <t>ネンド</t>
    </rPh>
    <phoneticPr fontId="4"/>
  </si>
  <si>
    <t>PRTR Substances by Business Sites: FY2025 PRTRサイト別データ</t>
    <rPh sb="49" eb="50">
      <t>ベツ</t>
    </rPh>
    <phoneticPr fontId="4"/>
  </si>
  <si>
    <t>Disclosure for EPEAT EPEAT関連情報開示（英語のみ）</t>
    <rPh sb="26" eb="28">
      <t>カンレン</t>
    </rPh>
    <rPh sb="28" eb="32">
      <t>ジョウホウカイジ</t>
    </rPh>
    <rPh sb="33" eb="35">
      <t>エイゴ</t>
    </rPh>
    <phoneticPr fontId="4"/>
  </si>
  <si>
    <t>Publication date　</t>
  </si>
  <si>
    <t>発行時期</t>
  </si>
  <si>
    <t>July 2026 (Published every year as an annual report)</t>
    <phoneticPr fontId="4"/>
  </si>
  <si>
    <t>2026年7月（年次報告として毎年発行）</t>
    <phoneticPr fontId="4"/>
  </si>
  <si>
    <t>Reporting period　</t>
  </si>
  <si>
    <t>報告対象期間</t>
  </si>
  <si>
    <t>FY2025 (April 1, 2025 to March 31, 2026) and prior years</t>
    <phoneticPr fontId="4"/>
  </si>
  <si>
    <t>2025年度（2025年4月1日～2026年3月31日）および過年度</t>
    <rPh sb="31" eb="34">
      <t>カネンド</t>
    </rPh>
    <phoneticPr fontId="4"/>
  </si>
  <si>
    <t>Scope of coverage</t>
  </si>
  <si>
    <t>報告対象組織</t>
  </si>
  <si>
    <t>Ricoh Company, Ltd. and its 246 subsidiaries and affiliates (Ricoh Group Global)</t>
  </si>
  <si>
    <t>株式会社リコーおよび連結子会社・関連子会社246社（リコーグループグローバル）</t>
  </si>
  <si>
    <t>Organizations covered by the data are specified in tables or graph.</t>
  </si>
  <si>
    <t>表・グラフに対象組織を記載しています。</t>
  </si>
  <si>
    <t>Unit 単位</t>
    <rPh sb="5" eb="7">
      <t>タンイ</t>
    </rPh>
    <phoneticPr fontId="4"/>
  </si>
  <si>
    <t>FY2022
2023年3月期</t>
    <rPh sb="11" eb="12">
      <t>ネン</t>
    </rPh>
    <rPh sb="13" eb="15">
      <t>ガツキ</t>
    </rPh>
    <phoneticPr fontId="4"/>
  </si>
  <si>
    <t>FY2023
2024年3月期</t>
    <rPh sb="11" eb="12">
      <t>ネン</t>
    </rPh>
    <rPh sb="13" eb="15">
      <t>ガツキ</t>
    </rPh>
    <phoneticPr fontId="4"/>
  </si>
  <si>
    <t>FY2024
2025年3月期</t>
    <rPh sb="11" eb="12">
      <t>ネン</t>
    </rPh>
    <rPh sb="13" eb="15">
      <t>ガツキ</t>
    </rPh>
    <phoneticPr fontId="4"/>
  </si>
  <si>
    <t>FY2025
2026年3月期</t>
    <rPh sb="11" eb="12">
      <t>ネン</t>
    </rPh>
    <rPh sb="13" eb="15">
      <t>ガツキ</t>
    </rPh>
    <phoneticPr fontId="4"/>
  </si>
  <si>
    <t>Number of subsidiaries and affiliates 連結対象子会社・関連会社数</t>
    <rPh sb="38" eb="40">
      <t>レンケツ</t>
    </rPh>
    <rPh sb="40" eb="42">
      <t>タイショウ</t>
    </rPh>
    <rPh sb="42" eb="45">
      <t>コガイシャ</t>
    </rPh>
    <rPh sb="46" eb="51">
      <t>カンレンカイシャスウ</t>
    </rPh>
    <phoneticPr fontId="4"/>
  </si>
  <si>
    <t>Company  社</t>
    <rPh sb="9" eb="10">
      <t>シャ</t>
    </rPh>
    <phoneticPr fontId="4"/>
  </si>
  <si>
    <r>
      <rPr>
        <sz val="12"/>
        <color rgb="FFC00000"/>
        <rFont val="Meiryo UI"/>
        <family val="3"/>
        <charset val="128"/>
      </rPr>
      <t>■</t>
    </r>
    <r>
      <rPr>
        <sz val="12"/>
        <rFont val="Meiryo UI"/>
        <family val="3"/>
        <charset val="128"/>
      </rPr>
      <t xml:space="preserve"> Concept of sustainability </t>
    </r>
    <phoneticPr fontId="4"/>
  </si>
  <si>
    <r>
      <rPr>
        <sz val="12"/>
        <color rgb="FFC00000"/>
        <rFont val="Meiryo UI"/>
        <family val="3"/>
        <charset val="128"/>
      </rPr>
      <t>■</t>
    </r>
    <r>
      <rPr>
        <sz val="12"/>
        <rFont val="Meiryo UI"/>
        <family val="3"/>
        <charset val="128"/>
      </rPr>
      <t xml:space="preserve"> リコーグループのサステナビリティ</t>
    </r>
    <phoneticPr fontId="4"/>
  </si>
  <si>
    <t>https://www.ricoh.com/sustainability/sdgs/</t>
    <phoneticPr fontId="4"/>
  </si>
  <si>
    <r>
      <rPr>
        <sz val="12"/>
        <color rgb="FFC00000"/>
        <rFont val="Meiryo UI"/>
        <family val="3"/>
        <charset val="128"/>
      </rPr>
      <t>■</t>
    </r>
    <r>
      <rPr>
        <sz val="12"/>
        <rFont val="Meiryo UI"/>
        <family val="3"/>
        <charset val="128"/>
      </rPr>
      <t xml:space="preserve"> Materiality for the Ricoh Group </t>
    </r>
    <phoneticPr fontId="4"/>
  </si>
  <si>
    <r>
      <rPr>
        <sz val="12"/>
        <color rgb="FFC00000"/>
        <rFont val="Meiryo UI"/>
        <family val="3"/>
        <charset val="128"/>
      </rPr>
      <t>■</t>
    </r>
    <r>
      <rPr>
        <sz val="12"/>
        <rFont val="Meiryo UI"/>
        <family val="3"/>
        <charset val="128"/>
      </rPr>
      <t xml:space="preserve"> マテリアリティ（重要社会課題） </t>
    </r>
    <phoneticPr fontId="4"/>
  </si>
  <si>
    <t>https://jp.ricoh.com/sustainability/materiality/</t>
    <phoneticPr fontId="4"/>
  </si>
  <si>
    <r>
      <rPr>
        <sz val="12"/>
        <color rgb="FFC00000"/>
        <rFont val="Meiryo UI"/>
        <family val="3"/>
        <charset val="128"/>
      </rPr>
      <t>■</t>
    </r>
    <r>
      <rPr>
        <sz val="12"/>
        <rFont val="Meiryo UI"/>
        <family val="3"/>
        <charset val="128"/>
      </rPr>
      <t xml:space="preserve"> Resolving social issues through business </t>
    </r>
    <phoneticPr fontId="4"/>
  </si>
  <si>
    <r>
      <rPr>
        <sz val="12"/>
        <color rgb="FFC00000"/>
        <rFont val="Meiryo UI"/>
        <family val="3"/>
        <charset val="128"/>
      </rPr>
      <t>■</t>
    </r>
    <r>
      <rPr>
        <sz val="12"/>
        <rFont val="Meiryo UI"/>
        <family val="3"/>
        <charset val="128"/>
      </rPr>
      <t xml:space="preserve"> 事業を通じた社会課題解決</t>
    </r>
    <phoneticPr fontId="4"/>
  </si>
  <si>
    <t>https://www.ricoh.com/sustainability/solve-social-issues</t>
    <phoneticPr fontId="4"/>
  </si>
  <si>
    <t>https://jp.ricoh.com/sustainability/solve-social-issues</t>
    <phoneticPr fontId="4"/>
  </si>
  <si>
    <t>Back to contents
目次へ戻る</t>
    <rPh sb="17" eb="19">
      <t>モクジ</t>
    </rPh>
    <rPh sb="20" eb="21">
      <t>モド</t>
    </rPh>
    <phoneticPr fontId="4"/>
  </si>
  <si>
    <t>◆ Environmental Performance Data | Environmental Management</t>
    <phoneticPr fontId="4"/>
  </si>
  <si>
    <t xml:space="preserve">    環境パフォーマンスデータ | 環境マネジメント</t>
    <rPh sb="4" eb="6">
      <t>カンキョウ</t>
    </rPh>
    <rPh sb="19" eb="21">
      <t>カンキョウ</t>
    </rPh>
    <phoneticPr fontId="4"/>
  </si>
  <si>
    <t>Update: July 2026</t>
    <phoneticPr fontId="4"/>
  </si>
  <si>
    <t>更新：2026年7月</t>
    <rPh sb="0" eb="2">
      <t>コウシン</t>
    </rPh>
    <rPh sb="7" eb="8">
      <t>ネン</t>
    </rPh>
    <rPh sb="9" eb="10">
      <t>ガツ</t>
    </rPh>
    <phoneticPr fontId="4"/>
  </si>
  <si>
    <r>
      <t>Third-party assured data of FY2025 are marked with “</t>
    </r>
    <r>
      <rPr>
        <b/>
        <sz val="12"/>
        <color rgb="FFC00000"/>
        <rFont val="Meiryo UI"/>
        <family val="3"/>
        <charset val="128"/>
      </rPr>
      <t>★</t>
    </r>
    <r>
      <rPr>
        <b/>
        <sz val="12"/>
        <color theme="1"/>
        <rFont val="Meiryo UI"/>
        <family val="3"/>
        <charset val="128"/>
      </rPr>
      <t xml:space="preserve">”.  第三者保証を取得している2026年3月期データに </t>
    </r>
    <r>
      <rPr>
        <b/>
        <sz val="12"/>
        <color rgb="FFC00000"/>
        <rFont val="Meiryo UI"/>
        <family val="3"/>
        <charset val="128"/>
      </rPr>
      <t>★</t>
    </r>
    <r>
      <rPr>
        <b/>
        <sz val="12"/>
        <color theme="1"/>
        <rFont val="Meiryo UI"/>
        <family val="3"/>
        <charset val="128"/>
      </rPr>
      <t xml:space="preserve"> を付けています。</t>
    </r>
    <rPh sb="73" eb="74">
      <t>ネン</t>
    </rPh>
    <rPh sb="75" eb="77">
      <t>ガツキ</t>
    </rPh>
    <phoneticPr fontId="4"/>
  </si>
  <si>
    <t>Third-party assurance</t>
  </si>
  <si>
    <t>https://www.ricoh.com/sustainability/verification</t>
    <phoneticPr fontId="4"/>
  </si>
  <si>
    <t>第三者保証</t>
  </si>
  <si>
    <t>https://jp.ricoh.com/sustainability/verification</t>
    <phoneticPr fontId="4"/>
  </si>
  <si>
    <r>
      <rPr>
        <sz val="12"/>
        <color rgb="FF7B9C6B"/>
        <rFont val="Meiryo UI"/>
        <family val="3"/>
        <charset val="128"/>
      </rPr>
      <t>■</t>
    </r>
    <r>
      <rPr>
        <sz val="12"/>
        <rFont val="Meiryo UI"/>
        <family val="3"/>
        <charset val="128"/>
      </rPr>
      <t xml:space="preserve"> Environment</t>
    </r>
    <phoneticPr fontId="4"/>
  </si>
  <si>
    <r>
      <rPr>
        <sz val="12"/>
        <color rgb="FF7B9C6B"/>
        <rFont val="Meiryo UI"/>
        <family val="3"/>
        <charset val="128"/>
      </rPr>
      <t>■</t>
    </r>
    <r>
      <rPr>
        <sz val="12"/>
        <rFont val="Meiryo UI"/>
        <family val="3"/>
        <charset val="128"/>
      </rPr>
      <t xml:space="preserve"> 環境</t>
    </r>
    <phoneticPr fontId="4"/>
  </si>
  <si>
    <t>https://www.ricoh.com/sustainability/environment</t>
    <phoneticPr fontId="4"/>
  </si>
  <si>
    <t>https://jp.ricoh.com/sustainability/environment</t>
    <phoneticPr fontId="4"/>
  </si>
  <si>
    <r>
      <rPr>
        <sz val="12"/>
        <color rgb="FF7B9C6B"/>
        <rFont val="Meiryo UI"/>
        <family val="3"/>
        <charset val="128"/>
      </rPr>
      <t>■</t>
    </r>
    <r>
      <rPr>
        <sz val="12"/>
        <rFont val="Meiryo UI"/>
        <family val="3"/>
        <charset val="128"/>
      </rPr>
      <t xml:space="preserve"> Environmental goals</t>
    </r>
    <phoneticPr fontId="4"/>
  </si>
  <si>
    <r>
      <rPr>
        <sz val="12"/>
        <color rgb="FF7B9C6B"/>
        <rFont val="Meiryo UI"/>
        <family val="3"/>
        <charset val="128"/>
      </rPr>
      <t>■</t>
    </r>
    <r>
      <rPr>
        <sz val="12"/>
        <rFont val="Meiryo UI"/>
        <family val="3"/>
        <charset val="128"/>
      </rPr>
      <t xml:space="preserve"> 環境目標</t>
    </r>
    <phoneticPr fontId="4"/>
  </si>
  <si>
    <t>https://jp.ricoh.com/sustainability/environment/management/target</t>
    <phoneticPr fontId="4"/>
  </si>
  <si>
    <t>Penalties and Fines</t>
    <phoneticPr fontId="4"/>
  </si>
  <si>
    <t>環境違反（件数・罰金）</t>
    <phoneticPr fontId="4"/>
  </si>
  <si>
    <t>Boundary
対象範囲</t>
    <rPh sb="9" eb="13">
      <t>タイショウハンイ</t>
    </rPh>
    <phoneticPr fontId="4"/>
  </si>
  <si>
    <t>Unit
単位</t>
    <rPh sb="5" eb="7">
      <t>タンイ</t>
    </rPh>
    <phoneticPr fontId="4"/>
  </si>
  <si>
    <t>Penalties and fines concerning the environment 
環境に関する罰金・科料</t>
    <phoneticPr fontId="4"/>
  </si>
  <si>
    <t>Ricoh Group (Global)
リコーグループ（グローバル）</t>
    <phoneticPr fontId="4"/>
  </si>
  <si>
    <t>cases  件</t>
    <rPh sb="7" eb="8">
      <t>ケン</t>
    </rPh>
    <phoneticPr fontId="4"/>
  </si>
  <si>
    <t>USD</t>
    <phoneticPr fontId="4"/>
  </si>
  <si>
    <r>
      <t>Eco Balance*</t>
    </r>
    <r>
      <rPr>
        <b/>
        <vertAlign val="superscript"/>
        <sz val="16"/>
        <color theme="1"/>
        <rFont val="Meiryo UI"/>
        <family val="3"/>
        <charset val="128"/>
      </rPr>
      <t>1</t>
    </r>
    <phoneticPr fontId="4"/>
  </si>
  <si>
    <r>
      <t>エコバランス*</t>
    </r>
    <r>
      <rPr>
        <b/>
        <vertAlign val="superscript"/>
        <sz val="16"/>
        <color theme="1"/>
        <rFont val="Meiryo UI"/>
        <family val="3"/>
        <charset val="128"/>
      </rPr>
      <t>1</t>
    </r>
    <phoneticPr fontId="4"/>
  </si>
  <si>
    <t>Input
インプット</t>
    <phoneticPr fontId="4"/>
  </si>
  <si>
    <r>
      <t>Direct procurement of raw materials and parts*</t>
    </r>
    <r>
      <rPr>
        <vertAlign val="superscript"/>
        <sz val="12"/>
        <color theme="1"/>
        <rFont val="Meiryo UI"/>
        <family val="3"/>
        <charset val="128"/>
      </rPr>
      <t>2</t>
    </r>
    <r>
      <rPr>
        <sz val="12"/>
        <color theme="1"/>
        <rFont val="Meiryo UI"/>
        <family val="3"/>
        <charset val="128"/>
      </rPr>
      <t xml:space="preserve">  
原材料・部品調達*</t>
    </r>
    <r>
      <rPr>
        <vertAlign val="superscript"/>
        <sz val="12"/>
        <color theme="1"/>
        <rFont val="Meiryo UI"/>
        <family val="3"/>
        <charset val="128"/>
      </rPr>
      <t>2</t>
    </r>
    <phoneticPr fontId="4"/>
  </si>
  <si>
    <t>Paper  紙</t>
    <rPh sb="7" eb="8">
      <t>カミ</t>
    </rPh>
    <phoneticPr fontId="4"/>
  </si>
  <si>
    <t>1,000t</t>
    <phoneticPr fontId="4"/>
  </si>
  <si>
    <t>Metal  金属</t>
    <rPh sb="7" eb="9">
      <t>キンゾク</t>
    </rPh>
    <phoneticPr fontId="4"/>
  </si>
  <si>
    <t>Resin  樹脂</t>
    <rPh sb="7" eb="9">
      <t>ジュシ</t>
    </rPh>
    <phoneticPr fontId="4"/>
  </si>
  <si>
    <t>1,000t</t>
  </si>
  <si>
    <t>Other  その他</t>
    <rPh sb="9" eb="10">
      <t>タ</t>
    </rPh>
    <phoneticPr fontId="4"/>
  </si>
  <si>
    <r>
      <t>Production sites*</t>
    </r>
    <r>
      <rPr>
        <vertAlign val="superscript"/>
        <sz val="12"/>
        <color theme="1"/>
        <rFont val="Meiryo UI"/>
        <family val="3"/>
        <charset val="128"/>
      </rPr>
      <t>3</t>
    </r>
    <r>
      <rPr>
        <sz val="12"/>
        <color theme="1"/>
        <rFont val="Meiryo UI"/>
        <family val="3"/>
        <charset val="128"/>
      </rPr>
      <t xml:space="preserve">  
事業拠点*</t>
    </r>
    <r>
      <rPr>
        <vertAlign val="superscript"/>
        <sz val="12"/>
        <color theme="1"/>
        <rFont val="Meiryo UI"/>
        <family val="3"/>
        <charset val="128"/>
      </rPr>
      <t>3</t>
    </r>
    <rPh sb="21" eb="23">
      <t>ジギョウ</t>
    </rPh>
    <rPh sb="23" eb="25">
      <t>キョテン</t>
    </rPh>
    <phoneticPr fontId="4"/>
  </si>
  <si>
    <t>Energy  エネルギー</t>
    <phoneticPr fontId="4"/>
  </si>
  <si>
    <t>TJ</t>
    <phoneticPr fontId="4"/>
  </si>
  <si>
    <t>★</t>
    <phoneticPr fontId="4"/>
  </si>
  <si>
    <t>Water  水</t>
    <rPh sb="7" eb="8">
      <t>ミズ</t>
    </rPh>
    <phoneticPr fontId="4"/>
  </si>
  <si>
    <r>
      <t>1,000m</t>
    </r>
    <r>
      <rPr>
        <vertAlign val="superscript"/>
        <sz val="12"/>
        <rFont val="Meiryo UI"/>
        <family val="3"/>
        <charset val="128"/>
      </rPr>
      <t>3</t>
    </r>
    <phoneticPr fontId="4"/>
  </si>
  <si>
    <t>Water reused and recycled  
再使用・再生利用水</t>
    <phoneticPr fontId="4"/>
  </si>
  <si>
    <t>Chemical substances  化学物質取扱量</t>
    <phoneticPr fontId="4"/>
  </si>
  <si>
    <t>t</t>
    <phoneticPr fontId="4"/>
  </si>
  <si>
    <r>
      <t>Logistics and transportation*</t>
    </r>
    <r>
      <rPr>
        <vertAlign val="superscript"/>
        <sz val="12"/>
        <color theme="1"/>
        <rFont val="Meiryo UI"/>
        <family val="3"/>
        <charset val="128"/>
      </rPr>
      <t>4</t>
    </r>
    <r>
      <rPr>
        <sz val="12"/>
        <color theme="1"/>
        <rFont val="Meiryo UI"/>
        <family val="3"/>
        <charset val="128"/>
      </rPr>
      <t xml:space="preserve">  
物流・輸送*</t>
    </r>
    <r>
      <rPr>
        <vertAlign val="superscript"/>
        <sz val="12"/>
        <color theme="1"/>
        <rFont val="Meiryo UI"/>
        <family val="3"/>
        <charset val="128"/>
      </rPr>
      <t>4</t>
    </r>
    <phoneticPr fontId="4"/>
  </si>
  <si>
    <t>Energy (Oil equivalent)  エネルギー（原油換算）</t>
    <phoneticPr fontId="4"/>
  </si>
  <si>
    <t>ML</t>
    <phoneticPr fontId="4"/>
  </si>
  <si>
    <r>
      <t>Use*</t>
    </r>
    <r>
      <rPr>
        <vertAlign val="superscript"/>
        <sz val="12"/>
        <color theme="1"/>
        <rFont val="Meiryo UI"/>
        <family val="3"/>
        <charset val="128"/>
      </rPr>
      <t>5</t>
    </r>
    <r>
      <rPr>
        <sz val="12"/>
        <color theme="1"/>
        <rFont val="Meiryo UI"/>
        <family val="3"/>
        <charset val="128"/>
      </rPr>
      <t xml:space="preserve">  使用*</t>
    </r>
    <r>
      <rPr>
        <vertAlign val="superscript"/>
        <sz val="12"/>
        <color theme="1"/>
        <rFont val="Meiryo UI"/>
        <family val="3"/>
        <charset val="128"/>
      </rPr>
      <t>5</t>
    </r>
    <phoneticPr fontId="4"/>
  </si>
  <si>
    <t>Electric power  電力</t>
    <phoneticPr fontId="4"/>
  </si>
  <si>
    <t>GWh</t>
    <phoneticPr fontId="4"/>
  </si>
  <si>
    <r>
      <t>Collection and recycling*</t>
    </r>
    <r>
      <rPr>
        <vertAlign val="superscript"/>
        <sz val="12"/>
        <color theme="1"/>
        <rFont val="Meiryo UI"/>
        <family val="3"/>
        <charset val="128"/>
      </rPr>
      <t>6</t>
    </r>
    <r>
      <rPr>
        <sz val="12"/>
        <color theme="1"/>
        <rFont val="Meiryo UI"/>
        <family val="3"/>
        <charset val="128"/>
      </rPr>
      <t xml:space="preserve">  
回収・リサイクル*</t>
    </r>
    <r>
      <rPr>
        <vertAlign val="superscript"/>
        <sz val="12"/>
        <color theme="1"/>
        <rFont val="Meiryo UI"/>
        <family val="3"/>
        <charset val="128"/>
      </rPr>
      <t>6</t>
    </r>
    <phoneticPr fontId="4"/>
  </si>
  <si>
    <t>Amount reused and ｍaterial recycled to product   
製品リユース・マテリアルリサイクル使用量</t>
    <phoneticPr fontId="4"/>
  </si>
  <si>
    <t>Output
アウトプット</t>
    <phoneticPr fontId="4"/>
  </si>
  <si>
    <t>Direct procurement of raw materials and parts  原材料・部品調達</t>
    <phoneticPr fontId="4"/>
  </si>
  <si>
    <t>Greenhouse gases  温室効果ガス</t>
    <phoneticPr fontId="4"/>
  </si>
  <si>
    <t>1,000t-CO₂e</t>
    <phoneticPr fontId="4"/>
  </si>
  <si>
    <t>Production sites  事業拠点</t>
    <rPh sb="18" eb="20">
      <t>ジギョウ</t>
    </rPh>
    <rPh sb="20" eb="22">
      <t>キョテン</t>
    </rPh>
    <phoneticPr fontId="4"/>
  </si>
  <si>
    <t>Chemical substances discharge / transferred  
化学物質排出量・移動量</t>
    <phoneticPr fontId="4"/>
  </si>
  <si>
    <t>NOx</t>
    <phoneticPr fontId="4"/>
  </si>
  <si>
    <t>SOx</t>
    <phoneticPr fontId="4"/>
  </si>
  <si>
    <t>Water discharged  排水</t>
    <phoneticPr fontId="4"/>
  </si>
  <si>
    <t>BOD</t>
    <phoneticPr fontId="4"/>
  </si>
  <si>
    <t>Total amount of discharged matter generated  
排出物総発生量</t>
    <phoneticPr fontId="4"/>
  </si>
  <si>
    <t>Total amount of landfill waste  廃棄物最終処分量</t>
    <phoneticPr fontId="4"/>
  </si>
  <si>
    <t>Logistics and transportation  
物流・輸送</t>
    <phoneticPr fontId="4"/>
  </si>
  <si>
    <t>Greenhouse gases  温室効果ガス</t>
  </si>
  <si>
    <t>Use  使用</t>
  </si>
  <si>
    <t>*1 Past figures have been revised to reflect organizational changes, improved regional data accuracy, and updates to calculation methodologies.</t>
    <phoneticPr fontId="4"/>
  </si>
  <si>
    <t>*1 組織体制の変更、一部地域のデータ精度向上および算定方法の見直しに伴い、過去の数値を改訂しています。</t>
    <phoneticPr fontId="4"/>
  </si>
  <si>
    <r>
      <t xml:space="preserve">*2 </t>
    </r>
    <r>
      <rPr>
        <b/>
        <sz val="11"/>
        <color theme="1"/>
        <rFont val="Meiryo UI"/>
        <family val="3"/>
        <charset val="128"/>
      </rPr>
      <t>Direct procurement of raw materials and parts</t>
    </r>
    <r>
      <rPr>
        <sz val="11"/>
        <color theme="1"/>
        <rFont val="Meiryo UI"/>
        <family val="3"/>
        <charset val="128"/>
      </rPr>
      <t xml:space="preserve">
・ The products subject to accounting consist of copiers/multifunctional copiers, printers, production printers, digital duplicators, facsimiles, peripheral equipment, office equipment supplies (including toners, toner cartridges, copier paper, etc.), digital cameras,electronic components,embedded modules, thermal media, gas alarms, projectors, and scanner.  </t>
    </r>
    <phoneticPr fontId="4"/>
  </si>
  <si>
    <r>
      <rPr>
        <sz val="11"/>
        <color rgb="FF000000"/>
        <rFont val="Meiryo UI"/>
        <family val="3"/>
        <charset val="128"/>
      </rPr>
      <t xml:space="preserve">*2 </t>
    </r>
    <r>
      <rPr>
        <b/>
        <sz val="11"/>
        <color rgb="FF000000"/>
        <rFont val="Meiryo UI"/>
        <family val="3"/>
        <charset val="128"/>
      </rPr>
      <t xml:space="preserve">原材料・部品調達
</t>
    </r>
    <r>
      <rPr>
        <sz val="11"/>
        <color rgb="FF000000"/>
        <rFont val="Meiryo UI"/>
        <family val="3"/>
        <charset val="128"/>
      </rPr>
      <t>・ 算定対象製品は、複写機／複合機、プリンター、プロダクションプリンター、デジタル印刷機、ファクシミリ、周辺機、オフィス機器消耗品（トナー、トナーカートリッジ、PPC用紙など）、デジタルカメラ、電装ユニット、組込み用ユニット、サーマルメディア、ガス警報機、プロジェクター、スキャナ。</t>
    </r>
    <phoneticPr fontId="4"/>
  </si>
  <si>
    <r>
      <t>*3</t>
    </r>
    <r>
      <rPr>
        <b/>
        <sz val="11"/>
        <rFont val="Meiryo UI"/>
        <family val="3"/>
        <charset val="128"/>
      </rPr>
      <t xml:space="preserve"> Production sites</t>
    </r>
    <r>
      <rPr>
        <sz val="11"/>
        <rFont val="Meiryo UI"/>
        <family val="3"/>
        <charset val="128"/>
      </rPr>
      <t xml:space="preserve">
・ Regarding the amount of chemical substances handled, discharged and transferred, data on substances covered by the Japanese PRTR Act is collected from the Group’s sites inside and outside Japan.  
・ Tabulated environmental impact data obtained from individual sites is separately provided on the "By Business Sites" sheet of this file. </t>
    </r>
    <phoneticPr fontId="4"/>
  </si>
  <si>
    <r>
      <t xml:space="preserve">*3 </t>
    </r>
    <r>
      <rPr>
        <b/>
        <sz val="11"/>
        <rFont val="Meiryo UI"/>
        <family val="3"/>
        <charset val="128"/>
      </rPr>
      <t>事業拠点</t>
    </r>
    <r>
      <rPr>
        <sz val="11"/>
        <rFont val="Meiryo UI"/>
        <family val="3"/>
        <charset val="128"/>
      </rPr>
      <t xml:space="preserve">
・ 化学物質の取扱量、排出量・移動量については、国内のPRTR対象物質をグローバルで集計。
・ 各拠点の環境負荷は、本ファイルの"By Business Sites 事業所別"シートで公開。</t>
    </r>
    <rPh sb="91" eb="94">
      <t>ジギョウショ</t>
    </rPh>
    <rPh sb="94" eb="95">
      <t>ベツ</t>
    </rPh>
    <phoneticPr fontId="4"/>
  </si>
  <si>
    <r>
      <t xml:space="preserve">*4 </t>
    </r>
    <r>
      <rPr>
        <b/>
        <sz val="11"/>
        <color theme="1"/>
        <rFont val="Meiryo UI"/>
        <family val="3"/>
        <charset val="128"/>
      </rPr>
      <t>Logistics and transportation</t>
    </r>
    <r>
      <rPr>
        <sz val="11"/>
        <color theme="1"/>
        <rFont val="Meiryo UI"/>
        <family val="3"/>
        <charset val="128"/>
      </rPr>
      <t xml:space="preserve">
・ Emissions subject to calculation include shipments from manufacturing sites to customers where the Ricoh Group acts as the cargo owner, as well as transportation from Tier 1 suppliers to manufacturing sites.</t>
    </r>
    <phoneticPr fontId="4"/>
  </si>
  <si>
    <r>
      <t xml:space="preserve">*4 </t>
    </r>
    <r>
      <rPr>
        <b/>
        <sz val="11"/>
        <color theme="1"/>
        <rFont val="Meiryo UI"/>
        <family val="3"/>
        <charset val="128"/>
      </rPr>
      <t>物流・輸送</t>
    </r>
    <r>
      <rPr>
        <sz val="11"/>
        <color theme="1"/>
        <rFont val="Meiryo UI"/>
        <family val="3"/>
        <charset val="128"/>
      </rPr>
      <t xml:space="preserve">
・ 生産事業所から顧客へのリコーグループが荷主となった輸送分と、1次サプライヤーから生産事業所への物流に伴う分が算定対象</t>
    </r>
    <phoneticPr fontId="4"/>
  </si>
  <si>
    <r>
      <t xml:space="preserve">*6 </t>
    </r>
    <r>
      <rPr>
        <b/>
        <sz val="11"/>
        <color theme="1"/>
        <rFont val="Meiryo UI"/>
        <family val="3"/>
        <charset val="128"/>
      </rPr>
      <t>Collection and recycling</t>
    </r>
    <r>
      <rPr>
        <sz val="11"/>
        <color theme="1"/>
        <rFont val="Meiryo UI"/>
        <family val="3"/>
        <charset val="128"/>
      </rPr>
      <t xml:space="preserve">
・ Collected used products, consumables, and parts, which were reused and used for material recycling. (Material recycling includes collected materials from products from other companies).
・ Calculated from amounts of reused materials and recycled materials (plastic/iron) based on the data managed under the resource conservation targets of products.</t>
    </r>
    <phoneticPr fontId="4"/>
  </si>
  <si>
    <r>
      <t xml:space="preserve">*6 </t>
    </r>
    <r>
      <rPr>
        <b/>
        <sz val="11"/>
        <color theme="1"/>
        <rFont val="Meiryo UI"/>
        <family val="3"/>
        <charset val="128"/>
      </rPr>
      <t>回収・リサイクル</t>
    </r>
    <r>
      <rPr>
        <sz val="11"/>
        <color theme="1"/>
        <rFont val="Meiryo UI"/>
        <family val="3"/>
        <charset val="128"/>
      </rPr>
      <t xml:space="preserve">
・ 製品、消耗品やパーツなどを回収し、リユースやマテリアルリサイクルに活用。（マテリアルリサイクルには、リコー製品以外からの回収材も含む。）
・ 製品の省資源分野環境目標で管理しているデータを基に、リユース量と回収材使用量（プラスチック・鉄）から算出。</t>
    </r>
    <phoneticPr fontId="4"/>
  </si>
  <si>
    <t>Acquisition of ISO 14001 Certification</t>
    <phoneticPr fontId="4"/>
  </si>
  <si>
    <r>
      <t>ISO14001</t>
    </r>
    <r>
      <rPr>
        <b/>
        <sz val="16"/>
        <rFont val="Meiryo UI"/>
        <family val="3"/>
        <charset val="128"/>
      </rPr>
      <t>取得状況</t>
    </r>
    <rPh sb="0" eb="1">
      <t>ネン</t>
    </rPh>
    <rPh sb="2" eb="3">
      <t>ガツ</t>
    </rPh>
    <rPh sb="3" eb="5">
      <t>ジテン</t>
    </rPh>
    <phoneticPr fontId="4"/>
  </si>
  <si>
    <t>The status of the Ricoh Group‘s ISO 14001 acquisition as of June 2026</t>
    <phoneticPr fontId="4"/>
  </si>
  <si>
    <t>2026年6月時点のリコーグループのISO14001認証取得状況</t>
    <phoneticPr fontId="4"/>
  </si>
  <si>
    <t>[Production] 28 companies (11 companies in Japan and 17 companies outside Japan), Coverage: 93%
[All Ricoh Group companies] 82 companies (18 companies in Japan and 64 companies outside Japan), Coverage: 87%</t>
    <phoneticPr fontId="4"/>
  </si>
  <si>
    <r>
      <t>[生産会社]</t>
    </r>
    <r>
      <rPr>
        <sz val="12"/>
        <rFont val="Meiryo UI"/>
        <family val="3"/>
        <charset val="128"/>
      </rPr>
      <t> 28社</t>
    </r>
    <r>
      <rPr>
        <sz val="12"/>
        <color theme="1"/>
        <rFont val="Meiryo UI"/>
        <family val="3"/>
        <charset val="128"/>
      </rPr>
      <t>（日本11社、海外17社）　カバレッジ93%
[リコーグループ全体] 82社（日本18社、海外64社）　カバレッジ87%</t>
    </r>
    <phoneticPr fontId="4"/>
  </si>
  <si>
    <t>Major ISO 14001-certified companies  主要なISO14001認証取得会社</t>
    <phoneticPr fontId="4"/>
  </si>
  <si>
    <t>Sites (certified organizations / sites)
認証組織 / 対象会社</t>
    <phoneticPr fontId="4"/>
  </si>
  <si>
    <t>Certification body
認証機関</t>
    <phoneticPr fontId="4"/>
  </si>
  <si>
    <t>Certification number
登録番号</t>
    <phoneticPr fontId="4"/>
  </si>
  <si>
    <t>Certified date
認証取得日</t>
    <phoneticPr fontId="4"/>
  </si>
  <si>
    <t>Ricoh Company, Ltd.  株式会社リコー /</t>
    <phoneticPr fontId="4"/>
  </si>
  <si>
    <t>JQA</t>
  </si>
  <si>
    <t>JQA-E-70001</t>
  </si>
  <si>
    <t>Ricoh Company, Ltd.  株式会社リコー</t>
    <rPh sb="21" eb="25">
      <t>カブシキガイシャ</t>
    </rPh>
    <phoneticPr fontId="4"/>
  </si>
  <si>
    <t>Ricoh Japan Corporation  リコージャパン株式会社</t>
    <rPh sb="32" eb="36">
      <t>カブシキカイシャ</t>
    </rPh>
    <phoneticPr fontId="4"/>
  </si>
  <si>
    <t>Ricoh Solutions Higashishizuoka Company, Ltd.  リコーソリューションズ東静岡株式会社</t>
    <rPh sb="61" eb="65">
      <t>カブシキガイシャ</t>
    </rPh>
    <phoneticPr fontId="4"/>
  </si>
  <si>
    <t>Ricoh Imaging Company, Ltd.  リコーイメージング株式会社</t>
    <phoneticPr fontId="4"/>
  </si>
  <si>
    <t>Ricoh Industry Company, Ltd.  リコーインダストリー株式会社</t>
    <phoneticPr fontId="4"/>
  </si>
  <si>
    <t>Hasama Ricoh, Inc.  迫リコー株式会社</t>
    <phoneticPr fontId="4"/>
  </si>
  <si>
    <t>Ricoh Elemex Corporation  リコーエレメックス株式会社</t>
    <phoneticPr fontId="4"/>
  </si>
  <si>
    <t>Ricoh Elemex AT Corporation  リコーエレメックスエーティー株式会社</t>
    <phoneticPr fontId="4"/>
  </si>
  <si>
    <t>RICOH PFU COMPUTING Co., Ltd.  リコーPFUコンピューティング株式会社</t>
    <phoneticPr fontId="4"/>
  </si>
  <si>
    <t>Ricoh Digital Painting Company, Ltd.  リコーデジタルペインティング株式会社</t>
    <phoneticPr fontId="4"/>
  </si>
  <si>
    <t>Ricoh Creative Service Co., Ltd.  リコークリエイティブサービス株式会社</t>
    <phoneticPr fontId="4"/>
  </si>
  <si>
    <t>PFU Limited  株式会社PFU</t>
    <phoneticPr fontId="4"/>
  </si>
  <si>
    <t>PFU Quality Service Limited  PFUクオリティサービス株式会社</t>
    <phoneticPr fontId="4"/>
  </si>
  <si>
    <t>PFU Techno Wise Limited  PFUテクノワイズ株式会社</t>
    <phoneticPr fontId="4"/>
  </si>
  <si>
    <t>PFU Life Agency Limited  PFUライフエージェンシー株式会社</t>
    <phoneticPr fontId="4"/>
  </si>
  <si>
    <t>PFU Shanghai Co., Ltd.  PFU上海計算機有限公司</t>
    <phoneticPr fontId="4"/>
  </si>
  <si>
    <t>PFU IT Services Limited  PFU ITサービス株式会社</t>
    <phoneticPr fontId="4"/>
  </si>
  <si>
    <t>ETRIA Co., Ltd.  エトリア株式会社</t>
    <phoneticPr fontId="4"/>
  </si>
  <si>
    <t>ETRIA MANUFACTURING JAPAN Co., Ltd.  エトリアマニュファクチャリングジャパン株式会社</t>
    <rPh sb="56" eb="60">
      <t>カブシキガイシャ</t>
    </rPh>
    <phoneticPr fontId="4"/>
  </si>
  <si>
    <t>Ricoh Electronics, Inc.</t>
    <phoneticPr fontId="4"/>
  </si>
  <si>
    <t>Intertek</t>
    <phoneticPr fontId="4"/>
  </si>
  <si>
    <t>CERT-0138391</t>
    <phoneticPr fontId="4"/>
  </si>
  <si>
    <t>Shanghai Ricoh Digital Equipment Co., Ltd.</t>
    <phoneticPr fontId="4"/>
  </si>
  <si>
    <t>SGS</t>
  </si>
  <si>
    <t>CN18/20330.01</t>
    <phoneticPr fontId="4"/>
  </si>
  <si>
    <t>Ricoh Thermal Media (Wuxi) Co., Ltd.</t>
    <phoneticPr fontId="4"/>
  </si>
  <si>
    <t>CN09/20639</t>
  </si>
  <si>
    <t>Ricoh Industrie France S.A.S.</t>
    <phoneticPr fontId="4"/>
  </si>
  <si>
    <t>AFNOR</t>
    <phoneticPr fontId="4"/>
  </si>
  <si>
    <t>N°1997/14029.15</t>
    <phoneticPr fontId="4"/>
  </si>
  <si>
    <t>Ricoh UK Products Ltd.</t>
    <phoneticPr fontId="4"/>
  </si>
  <si>
    <t>BM Trada</t>
  </si>
  <si>
    <t>Ricoh Manufacturing (Thailand) Ltd.</t>
    <phoneticPr fontId="4"/>
  </si>
  <si>
    <t>BSI</t>
  </si>
  <si>
    <t>EMS765926</t>
    <phoneticPr fontId="4"/>
  </si>
  <si>
    <t>ETRIA MANUFACTURING (DONGGUAN) CO., LTD.*</t>
    <phoneticPr fontId="4"/>
  </si>
  <si>
    <t>SSCC</t>
  </si>
  <si>
    <t>061-23-E1-0080-R1-L</t>
    <phoneticPr fontId="4"/>
  </si>
  <si>
    <t>* Renamed from Ricoh Manufacturing (China) Ltd. in July 2026.</t>
    <phoneticPr fontId="4"/>
  </si>
  <si>
    <t>* 2026年7月に Ricoh Manufacturing (China) Ltd. から社名変更。</t>
    <rPh sb="6" eb="7">
      <t>ネン</t>
    </rPh>
    <rPh sb="8" eb="9">
      <t>ガツ</t>
    </rPh>
    <rPh sb="46" eb="48">
      <t>シャメイ</t>
    </rPh>
    <rPh sb="48" eb="50">
      <t>ヘンコウ</t>
    </rPh>
    <phoneticPr fontId="4"/>
  </si>
  <si>
    <t>Back to contents 
目次へ戻る</t>
    <rPh sb="18" eb="20">
      <t>モクジ</t>
    </rPh>
    <rPh sb="21" eb="22">
      <t>モド</t>
    </rPh>
    <phoneticPr fontId="4"/>
  </si>
  <si>
    <t>◆ Environmental Performance Data | Energy Conservation/Prevention of Global Warming</t>
    <phoneticPr fontId="4"/>
  </si>
  <si>
    <t xml:space="preserve">    環境パフォーマンスデータ | 省エネ・温暖化防止</t>
    <rPh sb="4" eb="6">
      <t>カンキョウ</t>
    </rPh>
    <rPh sb="19" eb="20">
      <t>ショウ</t>
    </rPh>
    <rPh sb="23" eb="26">
      <t>オンダンカ</t>
    </rPh>
    <rPh sb="26" eb="28">
      <t>ボウシ</t>
    </rPh>
    <phoneticPr fontId="4"/>
  </si>
  <si>
    <r>
      <t>・ CO</t>
    </r>
    <r>
      <rPr>
        <vertAlign val="subscript"/>
        <sz val="12"/>
        <color theme="1"/>
        <rFont val="Meiryo UI"/>
        <family val="3"/>
        <charset val="128"/>
      </rPr>
      <t>2</t>
    </r>
    <r>
      <rPr>
        <sz val="12"/>
        <color theme="1"/>
        <rFont val="Meiryo UI"/>
        <family val="3"/>
        <charset val="128"/>
      </rPr>
      <t xml:space="preserve"> emissions for each fiscal year are calculated using the latest available figures for the CO</t>
    </r>
    <r>
      <rPr>
        <vertAlign val="subscript"/>
        <sz val="12"/>
        <color theme="1"/>
        <rFont val="Meiryo UI"/>
        <family val="3"/>
        <charset val="128"/>
      </rPr>
      <t>2</t>
    </r>
    <r>
      <rPr>
        <sz val="12"/>
        <color theme="1"/>
        <rFont val="Meiryo UI"/>
        <family val="3"/>
        <charset val="128"/>
      </rPr>
      <t xml:space="preserve"> emissions coefficient for electricity by region. 
(Data sources: [Japan] Emission Factors by Electrical Power Supplier (for calculation of greenhouse effect gasses of specified emitters) Results in FY2020; [outside Japan] IEA “CO</t>
    </r>
    <r>
      <rPr>
        <vertAlign val="subscript"/>
        <sz val="12"/>
        <color theme="1"/>
        <rFont val="Meiryo UI"/>
        <family val="3"/>
        <charset val="128"/>
      </rPr>
      <t>2</t>
    </r>
    <r>
      <rPr>
        <sz val="12"/>
        <color theme="1"/>
        <rFont val="Meiryo UI"/>
        <family val="3"/>
        <charset val="128"/>
      </rPr>
      <t xml:space="preserve"> Emissions from Fuel Combustion.”)</t>
    </r>
    <phoneticPr fontId="4"/>
  </si>
  <si>
    <r>
      <t>・ CO</t>
    </r>
    <r>
      <rPr>
        <vertAlign val="subscript"/>
        <sz val="12"/>
        <color theme="1"/>
        <rFont val="Meiryo UI"/>
        <family val="3"/>
        <charset val="128"/>
      </rPr>
      <t>2</t>
    </r>
    <r>
      <rPr>
        <sz val="12"/>
        <color theme="1"/>
        <rFont val="Meiryo UI"/>
        <family val="3"/>
        <charset val="128"/>
      </rPr>
      <t>排出量を最新の電力CO</t>
    </r>
    <r>
      <rPr>
        <vertAlign val="subscript"/>
        <sz val="12"/>
        <color theme="1"/>
        <rFont val="Meiryo UI"/>
        <family val="3"/>
        <charset val="128"/>
      </rPr>
      <t>2</t>
    </r>
    <r>
      <rPr>
        <sz val="12"/>
        <color theme="1"/>
        <rFont val="Meiryo UI"/>
        <family val="3"/>
        <charset val="128"/>
      </rPr>
      <t>排出係数を用いて算出しています。　　
出典：日本（電気事業者別排出係数（特定排出者の温室効果ガス排出量算定用）－令和元年度実績－）、海外（IEA：CO</t>
    </r>
    <r>
      <rPr>
        <vertAlign val="subscript"/>
        <sz val="12"/>
        <color theme="1"/>
        <rFont val="Meiryo UI"/>
        <family val="3"/>
        <charset val="128"/>
      </rPr>
      <t>2</t>
    </r>
    <r>
      <rPr>
        <sz val="12"/>
        <color theme="1"/>
        <rFont val="Meiryo UI"/>
        <family val="3"/>
        <charset val="128"/>
      </rPr>
      <t xml:space="preserve"> Emissions from Fuel Combustion）など</t>
    </r>
    <phoneticPr fontId="4"/>
  </si>
  <si>
    <t>Energy</t>
    <phoneticPr fontId="4"/>
  </si>
  <si>
    <t>エネルギー</t>
    <phoneticPr fontId="4"/>
  </si>
  <si>
    <t>・ Scope of data collection: Ricoh Company, Ltd. (production and non-production sites), production subsidiaries both inside and outside Japan, non-production subsidiaries both inside and outside Japan (main sites)
・ Data coverage: 99.8% of Ricoh Group's entire operations
・ Third-Party assurance ratio: 99.8％</t>
    <phoneticPr fontId="4"/>
  </si>
  <si>
    <t>・ データ収集範囲：株式会社リコー（生産・非生産事業所）、国内外生産関連会社、国内外非生産関連会社（主要な拠点）
・ データカバー率：リコーグループ全体の99.8％
・ 第三者保証カバー率：99.8％</t>
    <rPh sb="5" eb="7">
      <t>シュウシュウ</t>
    </rPh>
    <rPh sb="7" eb="9">
      <t>ハンイ</t>
    </rPh>
    <rPh sb="88" eb="90">
      <t>ホショウ</t>
    </rPh>
    <phoneticPr fontId="4"/>
  </si>
  <si>
    <t>Unit  単位</t>
    <rPh sb="6" eb="8">
      <t>タンイ</t>
    </rPh>
    <phoneticPr fontId="4"/>
  </si>
  <si>
    <t>Total calories  総量</t>
    <phoneticPr fontId="4"/>
  </si>
  <si>
    <t>Kerosene  灯油</t>
    <rPh sb="10" eb="12">
      <t>トウユ</t>
    </rPh>
    <phoneticPr fontId="4"/>
  </si>
  <si>
    <t>Heavy oil A  Ａ重油</t>
    <rPh sb="14" eb="16">
      <t>ジュウユ</t>
    </rPh>
    <phoneticPr fontId="4"/>
  </si>
  <si>
    <t>Town gas  都市ガス</t>
    <rPh sb="10" eb="12">
      <t>トシ</t>
    </rPh>
    <phoneticPr fontId="4"/>
  </si>
  <si>
    <t>Natural gas / LNG  天然ガス・LNG</t>
    <phoneticPr fontId="4"/>
  </si>
  <si>
    <t>LPG</t>
    <phoneticPr fontId="4"/>
  </si>
  <si>
    <t>Light oil  軽油</t>
    <rPh sb="11" eb="13">
      <t>ケイユ</t>
    </rPh>
    <phoneticPr fontId="4"/>
  </si>
  <si>
    <t>Gasoline  ガソリン</t>
    <phoneticPr fontId="4"/>
  </si>
  <si>
    <t>Steam  蒸気</t>
    <rPh sb="7" eb="9">
      <t>ジョウキ</t>
    </rPh>
    <phoneticPr fontId="4"/>
  </si>
  <si>
    <t>Heat  熱</t>
    <rPh sb="6" eb="7">
      <t>ネツ</t>
    </rPh>
    <phoneticPr fontId="4"/>
  </si>
  <si>
    <t>Electric power purchased  購入電力</t>
    <phoneticPr fontId="4"/>
  </si>
  <si>
    <t>Acetylene  アセチレン</t>
  </si>
  <si>
    <t>Wood biomass　木質バイオマス</t>
    <rPh sb="13" eb="15">
      <t>モクシツ</t>
    </rPh>
    <phoneticPr fontId="81"/>
  </si>
  <si>
    <t>* Past figures have been revised to reflect organizational changes and improved regional data accuracy.</t>
    <phoneticPr fontId="4"/>
  </si>
  <si>
    <t>* 組織体制の変更、一部地域のデータ精度向上に伴い過去の数値を改訂しています。</t>
    <phoneticPr fontId="4"/>
  </si>
  <si>
    <t>Total non-renewable energy consumption (including non renewable fuels, non renewable electricity and steam)
非再生可能エネルギー使用量（非再生可能燃料、非再生可能電力・蒸気を含む）</t>
    <phoneticPr fontId="4"/>
  </si>
  <si>
    <t>MWh</t>
    <phoneticPr fontId="4"/>
  </si>
  <si>
    <t>Total renewable energy consumption  再生可能エネルギー使用量</t>
    <rPh sb="36" eb="38">
      <t>サイセイ</t>
    </rPh>
    <rPh sb="38" eb="40">
      <t>カノウ</t>
    </rPh>
    <rPh sb="45" eb="48">
      <t>シヨウリョウ</t>
    </rPh>
    <phoneticPr fontId="4"/>
  </si>
  <si>
    <t>Power Generation</t>
    <phoneticPr fontId="4"/>
  </si>
  <si>
    <t>発電量</t>
    <rPh sb="0" eb="3">
      <t>ハツデンリョウ</t>
    </rPh>
    <phoneticPr fontId="4"/>
  </si>
  <si>
    <t>・ Scope of data collection: Ricoh Company, Ltd. (production and non-production sites), production subsidiaries both inside and outside Japan, non-production subsidiaries both inside and outside Japan (main sites)</t>
    <phoneticPr fontId="4"/>
  </si>
  <si>
    <t xml:space="preserve">・ データ収集範囲：株式会社リコー（生産・非生産事業所）、国内外生産関連会社、国内外非生産関連会社（主要な拠点）		</t>
    <rPh sb="5" eb="7">
      <t>シュウシュウ</t>
    </rPh>
    <rPh sb="7" eb="9">
      <t>ハンイ</t>
    </rPh>
    <rPh sb="10" eb="14">
      <t>カブシキガイシャ</t>
    </rPh>
    <phoneticPr fontId="4"/>
  </si>
  <si>
    <t>Total power generation  総量</t>
    <phoneticPr fontId="4"/>
  </si>
  <si>
    <t>Off-grid power  自家発電</t>
    <rPh sb="16" eb="18">
      <t>ジカ</t>
    </rPh>
    <rPh sb="18" eb="20">
      <t>ハツデン</t>
    </rPh>
    <phoneticPr fontId="4"/>
  </si>
  <si>
    <t>Solar power  ソーラー発電</t>
    <rPh sb="17" eb="19">
      <t>ハツデン</t>
    </rPh>
    <phoneticPr fontId="4"/>
  </si>
  <si>
    <t>Cogeneration  コージェネレーション</t>
    <phoneticPr fontId="4"/>
  </si>
  <si>
    <t>Electric Power Used</t>
    <phoneticPr fontId="4"/>
  </si>
  <si>
    <t>電力使用量</t>
    <phoneticPr fontId="4"/>
  </si>
  <si>
    <t xml:space="preserve">・ Scope of data collection: Ricoh Company, Ltd. (production and non-production sites), production subsidiaries both inside and outside Japan, non-production subsidiaries in Japan, and overseas sales subsidiaries (main sites)
・ Data coverage: 99.8% of Ricoh Group's entire operations
・ Third-Party assurance ratio: 99.8％						</t>
    <phoneticPr fontId="4"/>
  </si>
  <si>
    <t xml:space="preserve">・ データ収集範囲：株式会社リコー（生産・非生産事業所）、国内外生産関連会社、国内外非生産関連会社（主要な拠点）
・ データカバー率：リコーグループ全体の99.8％
・ 第三者保証カバー率：99.8%							</t>
    <phoneticPr fontId="4"/>
  </si>
  <si>
    <r>
      <t>Total electricity*</t>
    </r>
    <r>
      <rPr>
        <vertAlign val="superscript"/>
        <sz val="12"/>
        <rFont val="Meiryo UI"/>
        <family val="3"/>
        <charset val="128"/>
      </rPr>
      <t>1</t>
    </r>
    <r>
      <rPr>
        <sz val="12"/>
        <rFont val="Meiryo UI"/>
        <family val="3"/>
        <charset val="128"/>
      </rPr>
      <t xml:space="preserve">  総電力量*</t>
    </r>
    <r>
      <rPr>
        <vertAlign val="superscript"/>
        <sz val="12"/>
        <rFont val="Meiryo UI"/>
        <family val="3"/>
        <charset val="128"/>
      </rPr>
      <t>1</t>
    </r>
    <rPh sb="21" eb="24">
      <t>ソウデンリョク</t>
    </rPh>
    <rPh sb="24" eb="25">
      <t>リョウ</t>
    </rPh>
    <phoneticPr fontId="4"/>
  </si>
  <si>
    <r>
      <t>Renewable electricity*</t>
    </r>
    <r>
      <rPr>
        <vertAlign val="superscript"/>
        <sz val="12"/>
        <rFont val="Meiryo UI"/>
        <family val="3"/>
        <charset val="128"/>
      </rPr>
      <t>2</t>
    </r>
    <r>
      <rPr>
        <sz val="12"/>
        <rFont val="Meiryo UI"/>
        <family val="3"/>
        <charset val="128"/>
      </rPr>
      <t xml:space="preserve">  再生可能エネルギー由来の電力*</t>
    </r>
    <r>
      <rPr>
        <vertAlign val="superscript"/>
        <sz val="12"/>
        <rFont val="Meiryo UI"/>
        <family val="3"/>
        <charset val="128"/>
      </rPr>
      <t>2</t>
    </r>
    <phoneticPr fontId="4"/>
  </si>
  <si>
    <t>Renewable energy ratio  再生可能エネルギー使用比率</t>
    <phoneticPr fontId="4"/>
  </si>
  <si>
    <t>％</t>
    <phoneticPr fontId="4"/>
  </si>
  <si>
    <t>*1 Past figures have been revised to reflect organizational changes and improved regional data accuracy.</t>
    <phoneticPr fontId="4"/>
  </si>
  <si>
    <t>*1 組織体制の変更、一部地域のデータ精度向上に伴い過去の数値を改訂しています。</t>
    <phoneticPr fontId="4"/>
  </si>
  <si>
    <t>*2 Renewable electricity that complies with the RE100 criteria.</t>
    <phoneticPr fontId="4"/>
  </si>
  <si>
    <t>*2 RE100基準に適合する再生可能エネルギー由来の電力。</t>
    <phoneticPr fontId="4"/>
  </si>
  <si>
    <t>Greenhouse Gas Emissions</t>
    <phoneticPr fontId="4"/>
  </si>
  <si>
    <t>温室効果ガス排出量</t>
    <phoneticPr fontId="4"/>
  </si>
  <si>
    <r>
      <t>・ Scope of data collection: Ricoh Company, Ltd. (production and non-production sites), production subsidiaries inside and outside Japan, non-production subsidiaries inside and outside Japan (main sites)
・ Data coverage: 99.8% of Ricoh Group's entire operations
・ Third-Party assurance ratio: 
     Scope 1 CO</t>
    </r>
    <r>
      <rPr>
        <vertAlign val="subscript"/>
        <sz val="12"/>
        <rFont val="Meiryo UI"/>
        <family val="3"/>
        <charset val="128"/>
      </rPr>
      <t>2</t>
    </r>
    <r>
      <rPr>
        <sz val="12"/>
        <rFont val="Meiryo UI"/>
        <family val="3"/>
        <charset val="128"/>
      </rPr>
      <t xml:space="preserve"> 99.8％, 
     Scope 1 Non-energy related greenhouse gas emissions (CO</t>
    </r>
    <r>
      <rPr>
        <vertAlign val="subscript"/>
        <sz val="12"/>
        <rFont val="Meiryo UI"/>
        <family val="3"/>
        <charset val="128"/>
      </rPr>
      <t xml:space="preserve">2 </t>
    </r>
    <r>
      <rPr>
        <sz val="12"/>
        <rFont val="Meiryo UI"/>
        <family val="3"/>
        <charset val="128"/>
      </rPr>
      <t>equivalent) 100%, 
     Scope 2 CO</t>
    </r>
    <r>
      <rPr>
        <vertAlign val="subscript"/>
        <sz val="12"/>
        <rFont val="Meiryo UI"/>
        <family val="3"/>
        <charset val="128"/>
      </rPr>
      <t>2</t>
    </r>
    <r>
      <rPr>
        <sz val="12"/>
        <rFont val="Meiryo UI"/>
        <family val="3"/>
        <charset val="128"/>
      </rPr>
      <t xml:space="preserve"> 99.8％, 
     Scope 3 Cat. 1,4,11 CO</t>
    </r>
    <r>
      <rPr>
        <vertAlign val="subscript"/>
        <sz val="12"/>
        <rFont val="Meiryo UI"/>
        <family val="3"/>
        <charset val="128"/>
      </rPr>
      <t>2</t>
    </r>
    <r>
      <rPr>
        <sz val="12"/>
        <rFont val="Meiryo UI"/>
        <family val="3"/>
        <charset val="128"/>
      </rPr>
      <t xml:space="preserve"> 100%,
     Total 99.8％</t>
    </r>
    <phoneticPr fontId="4"/>
  </si>
  <si>
    <r>
      <t>・ データ収集範囲：株式会社リコー（生産・非生産事業所）、国内外生産関連会社、国内外非生産関連会社（主要な拠点）
・ データカバー率：リコーグループ全体の99.8％
・ 第三者保証カバー率：
　　Scope 1 CO</t>
    </r>
    <r>
      <rPr>
        <vertAlign val="subscript"/>
        <sz val="12"/>
        <rFont val="Meiryo UI"/>
        <family val="3"/>
        <charset val="128"/>
      </rPr>
      <t>2　</t>
    </r>
    <r>
      <rPr>
        <sz val="12"/>
        <rFont val="Meiryo UI"/>
        <family val="3"/>
        <charset val="128"/>
      </rPr>
      <t>99.8％、
　　Scope 1 非エネルギー起源GHG（CO</t>
    </r>
    <r>
      <rPr>
        <vertAlign val="subscript"/>
        <sz val="12"/>
        <rFont val="Meiryo UI"/>
        <family val="3"/>
        <charset val="128"/>
      </rPr>
      <t>2</t>
    </r>
    <r>
      <rPr>
        <sz val="12"/>
        <rFont val="Meiryo UI"/>
        <family val="3"/>
        <charset val="128"/>
      </rPr>
      <t>換算）100％、
　　Scope 2 CO</t>
    </r>
    <r>
      <rPr>
        <vertAlign val="subscript"/>
        <sz val="12"/>
        <rFont val="Meiryo UI"/>
        <family val="3"/>
        <charset val="128"/>
      </rPr>
      <t>2　</t>
    </r>
    <r>
      <rPr>
        <sz val="12"/>
        <rFont val="Meiryo UI"/>
        <family val="3"/>
        <charset val="128"/>
      </rPr>
      <t>99.8％、
　　Scope 3 Cat. 1,4,11 CO</t>
    </r>
    <r>
      <rPr>
        <vertAlign val="subscript"/>
        <sz val="12"/>
        <rFont val="Meiryo UI"/>
        <family val="3"/>
        <charset val="128"/>
      </rPr>
      <t>2</t>
    </r>
    <r>
      <rPr>
        <sz val="12"/>
        <rFont val="Meiryo UI"/>
        <family val="3"/>
        <charset val="128"/>
      </rPr>
      <t xml:space="preserve"> 100%,
　　合計　99.8％</t>
    </r>
    <rPh sb="88" eb="90">
      <t>ホショウ</t>
    </rPh>
    <phoneticPr fontId="4"/>
  </si>
  <si>
    <t>Base Year  基準年 FY2015  
2016年3月期</t>
    <phoneticPr fontId="4"/>
  </si>
  <si>
    <t>FY2025
2025年3月期</t>
    <rPh sb="11" eb="12">
      <t>ネン</t>
    </rPh>
    <rPh sb="13" eb="15">
      <t>ガツキ</t>
    </rPh>
    <phoneticPr fontId="4"/>
  </si>
  <si>
    <t>Scope 1</t>
    <phoneticPr fontId="4"/>
  </si>
  <si>
    <r>
      <t>Energy related CO</t>
    </r>
    <r>
      <rPr>
        <vertAlign val="subscript"/>
        <sz val="12"/>
        <rFont val="Meiryo UI"/>
        <family val="3"/>
        <charset val="128"/>
      </rPr>
      <t>2</t>
    </r>
    <r>
      <rPr>
        <sz val="12"/>
        <rFont val="Meiryo UI"/>
        <family val="3"/>
        <charset val="128"/>
      </rPr>
      <t xml:space="preserve">  エネルギー起源CO</t>
    </r>
    <r>
      <rPr>
        <vertAlign val="subscript"/>
        <sz val="12"/>
        <rFont val="Meiryo UI"/>
        <family val="3"/>
        <charset val="128"/>
      </rPr>
      <t>2</t>
    </r>
    <r>
      <rPr>
        <sz val="12"/>
        <rFont val="Meiryo UI"/>
        <family val="3"/>
        <charset val="128"/>
      </rPr>
      <t xml:space="preserve"> 　　　　　　　　　　　</t>
    </r>
    <phoneticPr fontId="4"/>
  </si>
  <si>
    <t>ー</t>
    <phoneticPr fontId="4"/>
  </si>
  <si>
    <r>
      <t>Non-energy related greenhouse gas emissions (CO</t>
    </r>
    <r>
      <rPr>
        <vertAlign val="subscript"/>
        <sz val="12"/>
        <rFont val="Meiryo UI"/>
        <family val="3"/>
        <charset val="128"/>
      </rPr>
      <t>2</t>
    </r>
    <r>
      <rPr>
        <sz val="12"/>
        <rFont val="Meiryo UI"/>
        <family val="3"/>
        <charset val="128"/>
      </rPr>
      <t xml:space="preserve"> equivalent)  非エネルギー起源GHG*</t>
    </r>
    <r>
      <rPr>
        <vertAlign val="superscript"/>
        <sz val="12"/>
        <rFont val="Meiryo UI"/>
        <family val="3"/>
        <charset val="128"/>
      </rPr>
      <t>1</t>
    </r>
    <r>
      <rPr>
        <sz val="12"/>
        <rFont val="Meiryo UI"/>
        <family val="3"/>
        <charset val="128"/>
      </rPr>
      <t>（CO</t>
    </r>
    <r>
      <rPr>
        <vertAlign val="subscript"/>
        <sz val="12"/>
        <rFont val="Meiryo UI"/>
        <family val="3"/>
        <charset val="128"/>
      </rPr>
      <t>2</t>
    </r>
    <r>
      <rPr>
        <sz val="12"/>
        <rFont val="Meiryo UI"/>
        <family val="3"/>
        <charset val="128"/>
      </rPr>
      <t>換算）</t>
    </r>
    <phoneticPr fontId="4"/>
  </si>
  <si>
    <t>Total (Scope 1)  Scope 1合計</t>
    <phoneticPr fontId="4"/>
  </si>
  <si>
    <t>Scope 2</t>
    <phoneticPr fontId="4"/>
  </si>
  <si>
    <r>
      <t>CO</t>
    </r>
    <r>
      <rPr>
        <vertAlign val="subscript"/>
        <sz val="12"/>
        <rFont val="Meiryo UI"/>
        <family val="3"/>
        <charset val="128"/>
      </rPr>
      <t>2</t>
    </r>
    <r>
      <rPr>
        <sz val="12"/>
        <rFont val="Meiryo UI"/>
        <family val="3"/>
        <charset val="128"/>
      </rPr>
      <t>　Market-based  CO</t>
    </r>
    <r>
      <rPr>
        <vertAlign val="subscript"/>
        <sz val="12"/>
        <rFont val="Meiryo UI"/>
        <family val="3"/>
        <charset val="128"/>
      </rPr>
      <t>2</t>
    </r>
    <r>
      <rPr>
        <sz val="12"/>
        <rFont val="Meiryo UI"/>
        <family val="3"/>
        <charset val="128"/>
      </rPr>
      <t xml:space="preserve">　マーケットベース                  </t>
    </r>
    <phoneticPr fontId="4"/>
  </si>
  <si>
    <t>327.1
(ー)</t>
    <phoneticPr fontId="4"/>
  </si>
  <si>
    <t>(Location-based)  （ロケーションベース）</t>
    <phoneticPr fontId="4"/>
  </si>
  <si>
    <t>(222.7)</t>
  </si>
  <si>
    <t>(206.9)</t>
  </si>
  <si>
    <t>(204.0)</t>
  </si>
  <si>
    <t>(197.1)</t>
  </si>
  <si>
    <t>Total　合計</t>
    <rPh sb="6" eb="8">
      <t>ゴウケイ</t>
    </rPh>
    <phoneticPr fontId="4"/>
  </si>
  <si>
    <t>Total (Scope 1 and 2)  Scope 1,2合計</t>
    <phoneticPr fontId="4"/>
  </si>
  <si>
    <t>Emissions per sales unit  排出量売上高原単位</t>
    <phoneticPr fontId="4"/>
  </si>
  <si>
    <t>t-CO₂e / 100 million yen
t-CO₂e / 億円</t>
    <phoneticPr fontId="4"/>
  </si>
  <si>
    <t>Reduction rate (Scope 1 and 2) vs FY2015
Scope 1,2削減率（2015年度比）</t>
    <rPh sb="50" eb="53">
      <t>サクゲンリツ</t>
    </rPh>
    <rPh sb="58" eb="61">
      <t>ネンドヒ</t>
    </rPh>
    <phoneticPr fontId="4"/>
  </si>
  <si>
    <t>%</t>
    <phoneticPr fontId="4"/>
  </si>
  <si>
    <r>
      <t>Scope 3 (procurement, use, and transportation categories)
Scope 3 （調達・使用・輸送カテゴリー）*</t>
    </r>
    <r>
      <rPr>
        <vertAlign val="superscript"/>
        <sz val="12"/>
        <rFont val="Meiryo UI"/>
        <family val="3"/>
        <charset val="128"/>
      </rPr>
      <t>2</t>
    </r>
    <rPh sb="73" eb="75">
      <t>ユソウチョウタツブツリュウシヨウゴウケイ</t>
    </rPh>
    <phoneticPr fontId="4"/>
  </si>
  <si>
    <t>Reduction rate (Scope 3) vs FY2015  Scope 3削減率（2015年度比）</t>
    <rPh sb="43" eb="46">
      <t>サクゲンリツ</t>
    </rPh>
    <rPh sb="51" eb="54">
      <t>ネンドヒ</t>
    </rPh>
    <phoneticPr fontId="4"/>
  </si>
  <si>
    <t>GHG Scope 1: All direct GHG emissions from our manufacturing plants, offices, vehicles, etc.
GHG Scope 2: Indirect GHG emissions from the generation of electricity and heat that we purchase.
GHG Scope 3: GHG emissions in our supply chain. (Except GHG Scope 1 and 2 emissions)</t>
    <phoneticPr fontId="4"/>
  </si>
  <si>
    <t>スコープ1：自社の工場・オフィス・車両などから直接排出されるGHG
スコープ2：自社が購入した熱・電力の生成により排出されるGHG
スコープ3：サプライチェーンから排出されるGHG（GHGスコープ1,2を除く）</t>
    <phoneticPr fontId="4"/>
  </si>
  <si>
    <r>
      <t>*1  Non-energy related greenhouse gas emissions: Carbon Dioxide, Methane, Nitrous Oxide,
Hydrofluorocarbons, Perfluorocarbons, Sulfur Hexafluoride, and CO</t>
    </r>
    <r>
      <rPr>
        <vertAlign val="subscript"/>
        <sz val="11"/>
        <rFont val="Meiryo UI"/>
        <family val="3"/>
        <charset val="128"/>
      </rPr>
      <t>2</t>
    </r>
    <r>
      <rPr>
        <sz val="11"/>
        <rFont val="Meiryo UI"/>
        <family val="3"/>
        <charset val="128"/>
      </rPr>
      <t xml:space="preserve"> by solvent combustion (toluene)
*2 The Scope 3 data listed in the table above represents the boundary for setting GHG reduction targets. The total Scope 3 emissions are presented in the table below.</t>
    </r>
    <phoneticPr fontId="4"/>
  </si>
  <si>
    <r>
      <t>*1 非エネルギー起源GHG：CO</t>
    </r>
    <r>
      <rPr>
        <vertAlign val="subscript"/>
        <sz val="11"/>
        <rFont val="Meiryo UI"/>
        <family val="3"/>
        <charset val="128"/>
      </rPr>
      <t>2</t>
    </r>
    <r>
      <rPr>
        <sz val="11"/>
        <rFont val="Meiryo UI"/>
        <family val="3"/>
        <charset val="128"/>
      </rPr>
      <t>、CH4、N2O、HFCs、PFCs、SF6、および溶剤（トルエン）燃焼起因CO</t>
    </r>
    <r>
      <rPr>
        <vertAlign val="subscript"/>
        <sz val="11"/>
        <rFont val="Meiryo UI"/>
        <family val="3"/>
        <charset val="128"/>
      </rPr>
      <t>2</t>
    </r>
    <r>
      <rPr>
        <sz val="11"/>
        <rFont val="Meiryo UI"/>
        <family val="3"/>
        <charset val="128"/>
      </rPr>
      <t xml:space="preserve">
*2 上表に記載したScope 3データはGHG削減目標の設定範囲を示しています。Scope 3全体の排出量は下表にて掲載しています。</t>
    </r>
    <phoneticPr fontId="4"/>
  </si>
  <si>
    <t>* Past figures have been revised to reflect organizational changes, improved regional data accuracy, and updates to calculation methodologies.</t>
    <phoneticPr fontId="4"/>
  </si>
  <si>
    <t>* 組織体制の変更、一部地域のデータ精度向上および算定方法の見直しに伴い、過去の数値を改訂しています。</t>
    <phoneticPr fontId="4"/>
  </si>
  <si>
    <t>Greenhouse Gas Emissions (Scope 3)</t>
    <phoneticPr fontId="4"/>
  </si>
  <si>
    <t>温室効果ガス排出量（スコープ3）</t>
    <phoneticPr fontId="4"/>
  </si>
  <si>
    <t>Base Year  基準年
 FY2015  
2016年3月期</t>
    <phoneticPr fontId="4"/>
  </si>
  <si>
    <t>Cat. 1</t>
    <phoneticPr fontId="4"/>
  </si>
  <si>
    <t>Purchased goods and services  購入した製品・サービス</t>
    <phoneticPr fontId="4"/>
  </si>
  <si>
    <t>Cat. 2</t>
  </si>
  <si>
    <t>Capital goods  資本財</t>
    <rPh sb="15" eb="18">
      <t>シホンザイ</t>
    </rPh>
    <phoneticPr fontId="4"/>
  </si>
  <si>
    <t>Cat. 3</t>
  </si>
  <si>
    <t>Cat. 4</t>
  </si>
  <si>
    <t>Upstream transportation and distribution  
輸送、配送（上流）</t>
    <phoneticPr fontId="4"/>
  </si>
  <si>
    <t>Cat. 5</t>
  </si>
  <si>
    <t>Waste generated in operations  事業から出る廃棄物</t>
    <phoneticPr fontId="4"/>
  </si>
  <si>
    <t>Cat. 6</t>
  </si>
  <si>
    <t>Business travel  出張</t>
    <rPh sb="17" eb="19">
      <t>シュッチョウ</t>
    </rPh>
    <phoneticPr fontId="4"/>
  </si>
  <si>
    <t>Cat. 7</t>
  </si>
  <si>
    <t>Employee commuting  雇用者の通勤</t>
    <phoneticPr fontId="4"/>
  </si>
  <si>
    <t>Cat. 8</t>
  </si>
  <si>
    <t>Upstream leased assets  リース資産（上流）</t>
    <phoneticPr fontId="4"/>
  </si>
  <si>
    <t>(N/A)</t>
  </si>
  <si>
    <t>(N/A)</t>
    <phoneticPr fontId="4"/>
  </si>
  <si>
    <t>Cat. 9</t>
  </si>
  <si>
    <t>Downstream transportation and distribution  
輸送、配送（下流）</t>
    <phoneticPr fontId="4"/>
  </si>
  <si>
    <t>Cat. 10</t>
  </si>
  <si>
    <t>Processing of sold products  販売した製品の加工</t>
    <phoneticPr fontId="4"/>
  </si>
  <si>
    <t>Cat. 11</t>
  </si>
  <si>
    <t>Use of sold products  販売した製品の使用</t>
    <phoneticPr fontId="4"/>
  </si>
  <si>
    <t>Cat. 12</t>
  </si>
  <si>
    <t>End-of-life treatment of sold products  
販売した製品の廃棄</t>
    <phoneticPr fontId="4"/>
  </si>
  <si>
    <t>Cat. 13</t>
  </si>
  <si>
    <t>Downstream leased assets  リース資産（下流）</t>
    <phoneticPr fontId="4"/>
  </si>
  <si>
    <t>Cat. 14</t>
  </si>
  <si>
    <t>Franchises  フランチャイズ</t>
    <phoneticPr fontId="4"/>
  </si>
  <si>
    <t>Cat. 15</t>
  </si>
  <si>
    <t>Investments  投資</t>
    <phoneticPr fontId="4"/>
  </si>
  <si>
    <t>Total (Scope 3)  Scope 3 合計</t>
    <phoneticPr fontId="4"/>
  </si>
  <si>
    <t>* Due to rounding, the sum of the individual figures may not equal the total.</t>
    <phoneticPr fontId="4"/>
  </si>
  <si>
    <t>* 四捨五入により、内訳の合計と総計が一致しない場合があります。</t>
    <phoneticPr fontId="4"/>
  </si>
  <si>
    <t>【Approach to Calculation and the Calculation Method】</t>
    <phoneticPr fontId="4"/>
  </si>
  <si>
    <t>【算出の考え方と算出方法】</t>
    <phoneticPr fontId="4"/>
  </si>
  <si>
    <t xml:space="preserve">In reference to multiple guidelines, we have calculated the amount of emissions based on product life, operation hours, various per-unit emission indices, and emission factors set based on our own data. In the future, we will continually review the calculation method, emission factors, and boundaries to increase calculation accuracy.
For example, the following major guidelines have been published.  </t>
    <phoneticPr fontId="4"/>
  </si>
  <si>
    <t>各種ガイドラインを参考に製品使用年数、稼動時間、各種の原単位指標、自社のデータから算定した原単位などを設定して算出しています。
今後も、算出方法や原単位、バウンダリの見直しを行い、算出精度を高めていきます。
現在発行されている主要なガイドラインには以下のようなものがあります。</t>
    <phoneticPr fontId="4"/>
  </si>
  <si>
    <t>“Corporate Value Chain (Scope 3) Accounting and Reporting Standard”</t>
    <phoneticPr fontId="4"/>
  </si>
  <si>
    <t>“Green Value Chain Platform (Japanese Ministry of the Environment website, which provides Scope 3 emissions calculation methods and models)”</t>
    <phoneticPr fontId="4"/>
  </si>
  <si>
    <t>“グリーン・バリューチェーンプラットフォーム（環境省HP：スコープ３の算定方法、事例等を掲載）”</t>
    <phoneticPr fontId="4"/>
  </si>
  <si>
    <t>【Calculation method for each category  各カテゴリの算出方法】</t>
    <phoneticPr fontId="4"/>
  </si>
  <si>
    <t>Purchased goods and services  
購入した製品・サービス</t>
    <phoneticPr fontId="4"/>
  </si>
  <si>
    <t>For direct procurement, emissions are calculated by multiplying the weight of purchased resources by material type. For indirect materials, emissions are estimated by aggregating the purchase amount and applying emission factors.
直接調達は購入資源の重量を素材毎に、間接調達は購入金額を集計して排出原単位を乗じて算出。</t>
    <rPh sb="232" eb="234">
      <t>チョウタツ</t>
    </rPh>
    <rPh sb="250" eb="252">
      <t>チョウタツ</t>
    </rPh>
    <phoneticPr fontId="4"/>
  </si>
  <si>
    <t xml:space="preserve">Capital goods  
資本財	</t>
    <phoneticPr fontId="4"/>
  </si>
  <si>
    <t>Calculate by multiplying the annual amount of capital investment by the emission factor.  
年度の設備投資額に原単位を乗じて算出。</t>
    <phoneticPr fontId="4"/>
  </si>
  <si>
    <t>Fuel- and energy-related activities not included in Scope 1 or Scope 2  Scope 1, 2 に含まれない燃料およびエネルギー関連活動</t>
    <phoneticPr fontId="4"/>
  </si>
  <si>
    <t>Calculate by multiplying annual energy consumption at each base by the emission factors for resource extraction, production and transportation.  
各拠点で年度で使用したエネルギーに資源採取、生産、および輸送の原単位を乗じて算出。</t>
    <phoneticPr fontId="4"/>
  </si>
  <si>
    <t>Calculate for the transportation of cargo shipped by Tier 1 suppliers to the manufacturing site and that shipped by the Ricoh Group from the manufacturing sites to customers, by multiplying the actual transportation distance and weight, etc. by the emission factor. (Excluding emissions included in Scope 1 and 2 totals.)  
1次サプライヤーから生産事業所への物流に伴う分と生産事業所から顧客へのリコーグループが荷主となった輸送分について輸送距離と輸送重量等の実績データに原単位を乗じて算出。（Scope 1、2集計分は除く。）</t>
    <rPh sb="325" eb="326">
      <t>ジ</t>
    </rPh>
    <phoneticPr fontId="4"/>
  </si>
  <si>
    <t>Waste generated in operations  
事業から出る廃棄物</t>
    <phoneticPr fontId="4"/>
  </si>
  <si>
    <t>Calculate by multiplying by the emission factor the disposal weight of waste from the facilities for each type classified in terms of disposal method.  
事業所からの廃棄物を処理別に分類し、処理重量に原単位を乗じて算出。</t>
    <phoneticPr fontId="4"/>
  </si>
  <si>
    <t>Business travel  
出張</t>
    <phoneticPr fontId="4"/>
  </si>
  <si>
    <t>Calculate by multiplying by the emission factor the amount paid for travel expenses by transportation mode.  
移動手段別の交通費支給額に原単位を乗じて算出。</t>
    <phoneticPr fontId="4"/>
  </si>
  <si>
    <t>Employee commuting 
 雇用者の通勤</t>
    <phoneticPr fontId="4"/>
  </si>
  <si>
    <t>Upstream leased assets  
リース資産（上流）</t>
    <phoneticPr fontId="4"/>
  </si>
  <si>
    <t>Not applicable (Emissions from upstream leased buildings and vehicles are included in Scope 1 and Scope 2.)  対象外（賃借している建物、車両からの排出分はScope 1、2に含まれるため。）</t>
    <phoneticPr fontId="4"/>
  </si>
  <si>
    <t>Calculate emissions from the transportation of products that are not shipped by the Ricoh Group, by multiplying the average transportation distance and weight by the emission factor.  
製品輸送においてリコーグループが荷主でない輸送を算出。平均輸送距離と輸送重量に輸送の原単位を乗じる。</t>
    <phoneticPr fontId="4"/>
  </si>
  <si>
    <t>Processing of sold products  
販売した製品の加工</t>
    <phoneticPr fontId="4"/>
  </si>
  <si>
    <t>Calculate by multiplying the amount of products that are not final products by the emission factor.  
最終製品でない製品物量に原単位を乗じて算出。</t>
    <phoneticPr fontId="4"/>
  </si>
  <si>
    <t>Use of sold products  
販売した製品の使用</t>
    <phoneticPr fontId="4"/>
  </si>
  <si>
    <t>Calculate based on the assumed usage and life of the sold products.  
販売した製品の想定使用状況による寿命分の排出量を算出。</t>
    <phoneticPr fontId="4"/>
  </si>
  <si>
    <t>Calculate based on the weight of the sold products and LCA data on emissions from the disposal of Ricoh products.  
販売した製品の重量と自社製品LCAデータの廃棄による排出量から算出。</t>
    <phoneticPr fontId="4"/>
  </si>
  <si>
    <t>Downstream leased assets  
リース資産（下流）</t>
    <phoneticPr fontId="4"/>
  </si>
  <si>
    <t>Not applicable (The Ricoh Group has no emissions from this category due to non-consolidated lease business.)  対象外（リース事業の非連結化に伴い、該当する排出は無いため。）</t>
    <phoneticPr fontId="4"/>
  </si>
  <si>
    <t>Franchises  
フランチャイズ</t>
    <phoneticPr fontId="4"/>
  </si>
  <si>
    <t>Not applicable (The Ricoh Group has no emissions from this category.)  
対象外（リコーグループでは本カテゴリに該当する排出は無いため。）</t>
    <phoneticPr fontId="4"/>
  </si>
  <si>
    <t>Investments  
投資</t>
    <phoneticPr fontId="4"/>
  </si>
  <si>
    <t>Not applicable (The Ricoh Group has no emissions from this category due to no relevant investments.)
対象外（リコーグループでは本カテゴリに該当する投資がないため、該当する排出は無いため。）</t>
    <rPh sb="132" eb="134">
      <t>ガイトウ</t>
    </rPh>
    <phoneticPr fontId="4"/>
  </si>
  <si>
    <t>Avoided Emissions</t>
    <phoneticPr fontId="4"/>
  </si>
  <si>
    <t>削減貢献量実績</t>
    <phoneticPr fontId="4"/>
  </si>
  <si>
    <r>
      <rPr>
        <b/>
        <sz val="12"/>
        <rFont val="Meiryo UI"/>
        <family val="3"/>
        <charset val="128"/>
      </rPr>
      <t xml:space="preserve">【Summary】
</t>
    </r>
    <r>
      <rPr>
        <sz val="12"/>
        <rFont val="Meiryo UI"/>
        <family val="3"/>
        <charset val="128"/>
      </rPr>
      <t>Within the Ricoh Group, we visualize and disclose the environmental impact generated by our business activities as "eco-balance." As our business grows and ventures into new areas, the environmental impact increases. However, for example, Ricoh's digital printing machines aimed at expanding market sales can reduce the overall environmental impact in society compared to traditional offset printing machines by controlling inventory, reducing power consumption, and minimizing printing plate usage, addressing the growing demand for diversified, small lot sizes in the market. Accordingly, Ricoh quantifies the reduced environmental impact (including greenhouse gases) in society by its products and solutions as "reduction contribution." Calculations show that the reduction contribution for fiscal year 2025 amounted to 1.437 million tons when converted to CO</t>
    </r>
    <r>
      <rPr>
        <vertAlign val="subscript"/>
        <sz val="12"/>
        <rFont val="Meiryo UI"/>
        <family val="3"/>
        <charset val="128"/>
      </rPr>
      <t>2</t>
    </r>
    <r>
      <rPr>
        <sz val="12"/>
        <rFont val="Meiryo UI"/>
        <family val="3"/>
        <charset val="128"/>
      </rPr>
      <t xml:space="preserve"> equivalents. The Ricoh Group strives to reduce the environmental impact generated by its business activities while simultaneously increasing its reduction contributions to contribute to reducing overall environmental impact across society.</t>
    </r>
    <phoneticPr fontId="4"/>
  </si>
  <si>
    <r>
      <rPr>
        <b/>
        <sz val="12"/>
        <rFont val="Meiryo UI"/>
        <family val="3"/>
        <charset val="128"/>
      </rPr>
      <t xml:space="preserve">【概要】
</t>
    </r>
    <r>
      <rPr>
        <sz val="12"/>
        <rFont val="Meiryo UI"/>
        <family val="3"/>
        <charset val="128"/>
      </rPr>
      <t>リコーグループでは、自らの事業活動により発生する環境負荷を「エコバランス」として可視化し、公表しています。事業の成長や新規事業への参入に伴って、環境負荷の値は増加していきます。
しかし、例えばリコーが市場への販売拡大を目指すデジタル印刷機は、市場の多品種少量ロット化のニーズ拡大に対し、従来のオフセット印刷機と比較して、在庫抑制、電力消費量や印刷版削減等で結果として社会全体で見た環境負荷を減らすことができます。このように、リコーの製品やソリューションによって社会で削減された環境負荷（そのうちの温室効果ガス）を「削減貢献量」とし、それらを算出したところ、2025年度の削減貢献量はCO</t>
    </r>
    <r>
      <rPr>
        <vertAlign val="subscript"/>
        <sz val="12"/>
        <rFont val="Meiryo UI"/>
        <family val="3"/>
        <charset val="128"/>
      </rPr>
      <t>2</t>
    </r>
    <r>
      <rPr>
        <sz val="12"/>
        <rFont val="Meiryo UI"/>
        <family val="3"/>
        <charset val="128"/>
      </rPr>
      <t>に換算すると1,437千トンとなりました。
リコーグループは自らの事業活動により発生する環境負荷の削減に努めると同時に、「削減貢献量」を増やすことで、社会全体の環境負荷低減に貢献していきます。</t>
    </r>
    <rPh sb="310" eb="311">
      <t>セン</t>
    </rPh>
    <phoneticPr fontId="4"/>
  </si>
  <si>
    <t>Provision of energy saving products  省エネルギー製品の提供</t>
    <phoneticPr fontId="4"/>
  </si>
  <si>
    <t>Resource saving of products  製品の省資源化</t>
    <phoneticPr fontId="4"/>
  </si>
  <si>
    <t>Provision of digital services  デジタルサービスの提供</t>
    <phoneticPr fontId="4"/>
  </si>
  <si>
    <t>Total  合計</t>
    <rPh sb="7" eb="9">
      <t>ゴウケイ</t>
    </rPh>
    <phoneticPr fontId="4"/>
  </si>
  <si>
    <t>External Recognition for Environmental</t>
    <phoneticPr fontId="4"/>
  </si>
  <si>
    <t>環境関連の外部評価結果</t>
    <phoneticPr fontId="4"/>
  </si>
  <si>
    <r>
      <rPr>
        <sz val="12"/>
        <color rgb="FF7B9C6B"/>
        <rFont val="Meiryo UI"/>
        <family val="3"/>
        <charset val="128"/>
      </rPr>
      <t xml:space="preserve">■ </t>
    </r>
    <r>
      <rPr>
        <sz val="12"/>
        <color theme="1"/>
        <rFont val="Meiryo UI"/>
        <family val="3"/>
        <charset val="128"/>
      </rPr>
      <t>CDP response content　CDP回答内容</t>
    </r>
    <phoneticPr fontId="4"/>
  </si>
  <si>
    <t>CDP Response 2025 (PDF)</t>
    <phoneticPr fontId="4"/>
  </si>
  <si>
    <t>CDP climate change score  CDP 気候変動スコア</t>
    <phoneticPr fontId="4"/>
  </si>
  <si>
    <t>A</t>
    <phoneticPr fontId="20"/>
  </si>
  <si>
    <t>A</t>
    <phoneticPr fontId="4"/>
  </si>
  <si>
    <t>CDP water security score  CDP　水セキュリティスコア</t>
    <phoneticPr fontId="4"/>
  </si>
  <si>
    <t>A-</t>
    <phoneticPr fontId="20"/>
  </si>
  <si>
    <t xml:space="preserve">CDP supply chain score  CDP サプライチェーンスコア </t>
    <phoneticPr fontId="4"/>
  </si>
  <si>
    <t>◆ Environmental Performance Data | Resource Conservation/Recycling</t>
    <phoneticPr fontId="4"/>
  </si>
  <si>
    <t xml:space="preserve">    環境パフォーマンスデータ | 省資源・リサイクル</t>
    <rPh sb="4" eb="6">
      <t>カンキョウ</t>
    </rPh>
    <rPh sb="19" eb="22">
      <t>ショウシゲン</t>
    </rPh>
    <phoneticPr fontId="4"/>
  </si>
  <si>
    <t>Reuse and Recycling</t>
    <phoneticPr fontId="4"/>
  </si>
  <si>
    <t>リユース・リサイクル</t>
    <phoneticPr fontId="4"/>
  </si>
  <si>
    <t>Weight of EEE placed on the market  販売されている電気・電子機器の重量</t>
    <phoneticPr fontId="4"/>
  </si>
  <si>
    <t>t</t>
  </si>
  <si>
    <r>
      <t>Virgin material usage ratio of products*</t>
    </r>
    <r>
      <rPr>
        <vertAlign val="superscript"/>
        <sz val="12"/>
        <color theme="1"/>
        <rFont val="Meiryo UI"/>
        <family val="3"/>
        <charset val="128"/>
      </rPr>
      <t>1</t>
    </r>
    <r>
      <rPr>
        <sz val="12"/>
        <color theme="1"/>
        <rFont val="Meiryo UI"/>
        <family val="3"/>
        <charset val="128"/>
      </rPr>
      <t xml:space="preserve">  製品の新規資源使用率*</t>
    </r>
    <r>
      <rPr>
        <vertAlign val="superscript"/>
        <sz val="12"/>
        <color theme="1"/>
        <rFont val="Meiryo UI"/>
        <family val="3"/>
        <charset val="128"/>
      </rPr>
      <t>1</t>
    </r>
    <phoneticPr fontId="4"/>
  </si>
  <si>
    <t>Amount of virgin materials used in products  製品の新規資源使用量</t>
    <phoneticPr fontId="4"/>
  </si>
  <si>
    <t>Weight of WEEE collected　回収された電気・電子機器廃棄物の重量</t>
    <phoneticPr fontId="4"/>
  </si>
  <si>
    <r>
      <t>Amount of recycled plastics used in products*</t>
    </r>
    <r>
      <rPr>
        <vertAlign val="superscript"/>
        <sz val="12"/>
        <color theme="1"/>
        <rFont val="Meiryo UI"/>
        <family val="3"/>
        <charset val="128"/>
      </rPr>
      <t>2</t>
    </r>
    <r>
      <rPr>
        <sz val="12"/>
        <color theme="1"/>
        <rFont val="Meiryo UI"/>
        <family val="3"/>
        <charset val="128"/>
      </rPr>
      <t xml:space="preserve"> 
製品に使用される再生プラスチック量*</t>
    </r>
    <r>
      <rPr>
        <vertAlign val="superscript"/>
        <sz val="12"/>
        <color theme="1"/>
        <rFont val="Meiryo UI"/>
        <family val="3"/>
        <charset val="128"/>
      </rPr>
      <t>2</t>
    </r>
    <phoneticPr fontId="4"/>
  </si>
  <si>
    <r>
      <t>Collection amount of end-of-life products*</t>
    </r>
    <r>
      <rPr>
        <vertAlign val="superscript"/>
        <sz val="12"/>
        <color theme="1"/>
        <rFont val="Meiryo UI"/>
        <family val="3"/>
        <charset val="128"/>
      </rPr>
      <t>3</t>
    </r>
    <r>
      <rPr>
        <sz val="12"/>
        <color theme="1"/>
        <rFont val="Meiryo UI"/>
        <family val="3"/>
        <charset val="128"/>
      </rPr>
      <t xml:space="preserve">  使用済み製品の回収量*</t>
    </r>
    <r>
      <rPr>
        <vertAlign val="superscript"/>
        <sz val="12"/>
        <color theme="1"/>
        <rFont val="Meiryo UI"/>
        <family val="3"/>
        <charset val="128"/>
      </rPr>
      <t>3</t>
    </r>
    <phoneticPr fontId="4"/>
  </si>
  <si>
    <t>Main unit/Accessories  本体/周辺機</t>
    <rPh sb="23" eb="25">
      <t>ホンタイ</t>
    </rPh>
    <rPh sb="26" eb="29">
      <t>シュウヘンキ</t>
    </rPh>
    <phoneticPr fontId="4"/>
  </si>
  <si>
    <t>Supplies サプライ</t>
    <phoneticPr fontId="4"/>
  </si>
  <si>
    <t>Parts　パーツ</t>
    <phoneticPr fontId="4"/>
  </si>
  <si>
    <r>
      <t>Reuse / Recycle / Energy Recovery Volume*</t>
    </r>
    <r>
      <rPr>
        <vertAlign val="superscript"/>
        <sz val="12"/>
        <color theme="1"/>
        <rFont val="Meiryo UI"/>
        <family val="3"/>
        <charset val="128"/>
      </rPr>
      <t>3</t>
    </r>
    <r>
      <rPr>
        <sz val="12"/>
        <color theme="1"/>
        <rFont val="Meiryo UI"/>
        <family val="3"/>
        <charset val="128"/>
      </rPr>
      <t xml:space="preserve">  
リユース・リサイクル・エネルギーリカバリー量*</t>
    </r>
    <r>
      <rPr>
        <vertAlign val="superscript"/>
        <sz val="12"/>
        <color theme="1"/>
        <rFont val="Meiryo UI"/>
        <family val="3"/>
        <charset val="128"/>
      </rPr>
      <t>3</t>
    </r>
    <phoneticPr fontId="4"/>
  </si>
  <si>
    <r>
      <t>Reuse / Recycle ratio*</t>
    </r>
    <r>
      <rPr>
        <vertAlign val="superscript"/>
        <sz val="12"/>
        <color theme="1"/>
        <rFont val="Meiryo UI"/>
        <family val="3"/>
        <charset val="128"/>
      </rPr>
      <t>3</t>
    </r>
    <r>
      <rPr>
        <sz val="12"/>
        <color theme="1"/>
        <rFont val="Meiryo UI"/>
        <family val="3"/>
        <charset val="128"/>
      </rPr>
      <t xml:space="preserve">  リユース・リサイクル率*</t>
    </r>
    <r>
      <rPr>
        <vertAlign val="superscript"/>
        <sz val="12"/>
        <color theme="1"/>
        <rFont val="Meiryo UI"/>
        <family val="3"/>
        <charset val="128"/>
      </rPr>
      <t>3</t>
    </r>
    <phoneticPr fontId="4"/>
  </si>
  <si>
    <t>%</t>
  </si>
  <si>
    <r>
      <t>Energy Recovery ratio*</t>
    </r>
    <r>
      <rPr>
        <vertAlign val="superscript"/>
        <sz val="12"/>
        <color theme="1"/>
        <rFont val="Meiryo UI"/>
        <family val="3"/>
        <charset val="128"/>
      </rPr>
      <t>3</t>
    </r>
    <r>
      <rPr>
        <sz val="12"/>
        <color theme="1"/>
        <rFont val="Meiryo UI"/>
        <family val="3"/>
        <charset val="128"/>
      </rPr>
      <t xml:space="preserve">  エネルギーリカバリー率*</t>
    </r>
    <r>
      <rPr>
        <vertAlign val="superscript"/>
        <sz val="12"/>
        <color theme="1"/>
        <rFont val="Meiryo UI"/>
        <family val="3"/>
        <charset val="128"/>
      </rPr>
      <t>3</t>
    </r>
    <phoneticPr fontId="4"/>
  </si>
  <si>
    <r>
      <t>Incineration / Landfill ratio*</t>
    </r>
    <r>
      <rPr>
        <vertAlign val="superscript"/>
        <sz val="12"/>
        <color theme="1"/>
        <rFont val="Meiryo UI"/>
        <family val="3"/>
        <charset val="128"/>
      </rPr>
      <t>3</t>
    </r>
    <r>
      <rPr>
        <sz val="12"/>
        <color theme="1"/>
        <rFont val="Meiryo UI"/>
        <family val="3"/>
        <charset val="128"/>
      </rPr>
      <t xml:space="preserve">  単純焼却・埋め立て率*</t>
    </r>
    <r>
      <rPr>
        <vertAlign val="superscript"/>
        <sz val="12"/>
        <color theme="1"/>
        <rFont val="Meiryo UI"/>
        <family val="3"/>
        <charset val="128"/>
      </rPr>
      <t>3</t>
    </r>
    <phoneticPr fontId="4"/>
  </si>
  <si>
    <t>*1 Virgin material usage ratio of products: The ratio of virgin material usage to total input resources.</t>
    <phoneticPr fontId="4"/>
  </si>
  <si>
    <t>*1 新規資源使用率：総投入資源量に対する新規資源使用量の割合。</t>
    <phoneticPr fontId="4"/>
  </si>
  <si>
    <t>*2 Post and pre consumer recycled plastic, and reused plastics.</t>
    <phoneticPr fontId="4"/>
  </si>
  <si>
    <t>*2 ポストコンシューマ材、プレコンシューマ材および再使用プラスチック。</t>
    <phoneticPr fontId="4"/>
  </si>
  <si>
    <t>*3 From FY2023, we have partially modified the aggregation method for data outside Japan to improve accuracy.</t>
    <phoneticPr fontId="4"/>
  </si>
  <si>
    <t>*3 2023年度より精度向上のため海外データの集計方法を一部変更しています。</t>
    <phoneticPr fontId="4"/>
  </si>
  <si>
    <t>Plastic</t>
    <phoneticPr fontId="4"/>
  </si>
  <si>
    <t>プラスチック</t>
    <phoneticPr fontId="4"/>
  </si>
  <si>
    <t>The amount of plastic contained in the products  
製品に含まれるプラスチック量</t>
    <phoneticPr fontId="4"/>
  </si>
  <si>
    <t>The amount of recycled plastic used in the products  
製品に使用される再生プラスチック量*</t>
    <phoneticPr fontId="4"/>
  </si>
  <si>
    <t>Share of materials used that are recycled  
製品に使用される再生プラスチック量の割合</t>
    <phoneticPr fontId="4"/>
  </si>
  <si>
    <t>* Post and pre consumer recycled plastic, and reused plastics.</t>
    <phoneticPr fontId="4"/>
  </si>
  <si>
    <t>* ポストコンシューマ材、プレコンシューマ材および再使用プラスチック。</t>
    <phoneticPr fontId="4"/>
  </si>
  <si>
    <t>Amount of Metal Used</t>
    <phoneticPr fontId="4"/>
  </si>
  <si>
    <t>金属使用量</t>
    <rPh sb="0" eb="2">
      <t>キンゾク</t>
    </rPh>
    <rPh sb="2" eb="4">
      <t>シヨウ</t>
    </rPh>
    <rPh sb="4" eb="5">
      <t>リョウ</t>
    </rPh>
    <phoneticPr fontId="4"/>
  </si>
  <si>
    <t>Aluminium アルミニウム</t>
    <phoneticPr fontId="4"/>
  </si>
  <si>
    <t>Cobalt コバルト</t>
    <phoneticPr fontId="4"/>
  </si>
  <si>
    <t>Copper 銅</t>
    <rPh sb="7" eb="8">
      <t>ドウ</t>
    </rPh>
    <phoneticPr fontId="4"/>
  </si>
  <si>
    <t>Iron/steel 鉄</t>
    <rPh sb="11" eb="12">
      <t>テツ</t>
    </rPh>
    <phoneticPr fontId="4"/>
  </si>
  <si>
    <t>Nickel ニッケル</t>
    <phoneticPr fontId="4"/>
  </si>
  <si>
    <t>Lithium リチウム</t>
    <phoneticPr fontId="4"/>
  </si>
  <si>
    <t>Titanium チタン</t>
    <phoneticPr fontId="4"/>
  </si>
  <si>
    <t>Palladium  パラジウム</t>
    <phoneticPr fontId="4"/>
  </si>
  <si>
    <t>－</t>
    <phoneticPr fontId="4"/>
  </si>
  <si>
    <t>Bismuth  ビスマス</t>
    <phoneticPr fontId="4"/>
  </si>
  <si>
    <t>Antimony  アンチモン</t>
    <phoneticPr fontId="4"/>
  </si>
  <si>
    <t>Tin  スズ</t>
    <phoneticPr fontId="4"/>
  </si>
  <si>
    <t>Water</t>
    <phoneticPr fontId="4"/>
  </si>
  <si>
    <t>水</t>
    <rPh sb="0" eb="1">
      <t>ミズ</t>
    </rPh>
    <phoneticPr fontId="4"/>
  </si>
  <si>
    <t xml:space="preserve">https://www.ricoh.com/sustainability/verification	</t>
    <phoneticPr fontId="4"/>
  </si>
  <si>
    <t xml:space="preserve">https://jp.ricoh.com/sustainability/verification	</t>
    <phoneticPr fontId="4"/>
  </si>
  <si>
    <r>
      <t xml:space="preserve">Water withdrawal </t>
    </r>
    <r>
      <rPr>
        <sz val="12"/>
        <rFont val="Meiryo UI"/>
        <family val="3"/>
        <charset val="128"/>
      </rPr>
      <t xml:space="preserve"> 取水量</t>
    </r>
    <r>
      <rPr>
        <sz val="12"/>
        <color theme="1"/>
        <rFont val="Meiryo UI"/>
        <family val="3"/>
        <charset val="128"/>
      </rPr>
      <t>*</t>
    </r>
    <r>
      <rPr>
        <vertAlign val="superscript"/>
        <sz val="12"/>
        <color theme="1"/>
        <rFont val="Meiryo UI"/>
        <family val="3"/>
        <charset val="128"/>
      </rPr>
      <t>1</t>
    </r>
    <rPh sb="18" eb="21">
      <t>シュスイリョウ</t>
    </rPh>
    <phoneticPr fontId="4"/>
  </si>
  <si>
    <r>
      <t>1,000m</t>
    </r>
    <r>
      <rPr>
        <vertAlign val="superscript"/>
        <sz val="12"/>
        <color theme="1"/>
        <rFont val="Meiryo UI"/>
        <family val="3"/>
        <charset val="128"/>
      </rPr>
      <t>3</t>
    </r>
    <phoneticPr fontId="4"/>
  </si>
  <si>
    <t>Tap Water  都市用水</t>
    <rPh sb="11" eb="15">
      <t>トシヨウスイ</t>
    </rPh>
    <phoneticPr fontId="2"/>
  </si>
  <si>
    <t>Industrial Water  工業用水</t>
    <rPh sb="18" eb="22">
      <t>コウギョウヨウスイ</t>
    </rPh>
    <phoneticPr fontId="2"/>
  </si>
  <si>
    <t>Ground Water  地下水</t>
    <rPh sb="14" eb="17">
      <t>チカスイ</t>
    </rPh>
    <phoneticPr fontId="2"/>
  </si>
  <si>
    <t>River, pond Water  川/池水</t>
    <rPh sb="19" eb="20">
      <t>カワ</t>
    </rPh>
    <rPh sb="21" eb="23">
      <t>イケミズ</t>
    </rPh>
    <phoneticPr fontId="2"/>
  </si>
  <si>
    <t>Rainwater 雨水</t>
  </si>
  <si>
    <r>
      <t>Water withdrawal in water-stressed areas  水リスク地域における取水量*</t>
    </r>
    <r>
      <rPr>
        <vertAlign val="superscript"/>
        <sz val="12"/>
        <color rgb="FF000000"/>
        <rFont val="Meiryo UI"/>
        <family val="3"/>
        <charset val="128"/>
      </rPr>
      <t>2</t>
    </r>
    <phoneticPr fontId="4"/>
  </si>
  <si>
    <t>Reused/recycled volume  再使用・再生利用水量</t>
    <phoneticPr fontId="4"/>
  </si>
  <si>
    <r>
      <t>Reused/recycled rate  再使用・再生利用</t>
    </r>
    <r>
      <rPr>
        <sz val="12"/>
        <rFont val="Meiryo UI"/>
        <family val="3"/>
        <charset val="128"/>
      </rPr>
      <t>水率*</t>
    </r>
    <r>
      <rPr>
        <vertAlign val="superscript"/>
        <sz val="12"/>
        <rFont val="Meiryo UI"/>
        <family val="3"/>
        <charset val="128"/>
      </rPr>
      <t>3</t>
    </r>
    <rPh sb="31" eb="32">
      <t>リツ</t>
    </rPh>
    <phoneticPr fontId="4"/>
  </si>
  <si>
    <t>Water discharge  排水量</t>
    <phoneticPr fontId="4"/>
  </si>
  <si>
    <t>Surface Water  河川などの公共用水域</t>
    <phoneticPr fontId="4"/>
  </si>
  <si>
    <t>Sewer  下水道</t>
    <rPh sb="7" eb="10">
      <t>ゲスイドウ</t>
    </rPh>
    <phoneticPr fontId="2"/>
  </si>
  <si>
    <t>Ocean total discharge  海への直接排水</t>
    <rPh sb="23" eb="24">
      <t>ウミ</t>
    </rPh>
    <rPh sb="26" eb="30">
      <t>チョクセツハイスイ</t>
    </rPh>
    <phoneticPr fontId="2"/>
  </si>
  <si>
    <t>Subsurface / well total discharge  地下への排水</t>
    <rPh sb="35" eb="37">
      <t>チカ</t>
    </rPh>
    <rPh sb="39" eb="41">
      <t>ハイスイ</t>
    </rPh>
    <phoneticPr fontId="2"/>
  </si>
  <si>
    <t>Beneficial / other use total discharge  再利用された排水（有益な排水）</t>
    <rPh sb="40" eb="43">
      <t>サイリヨウ</t>
    </rPh>
    <rPh sb="46" eb="48">
      <t>ハイスイ</t>
    </rPh>
    <rPh sb="49" eb="51">
      <t>ユウエキ</t>
    </rPh>
    <rPh sb="52" eb="54">
      <t>ハイスイ</t>
    </rPh>
    <phoneticPr fontId="2"/>
  </si>
  <si>
    <r>
      <t>Water consumption 水消費量</t>
    </r>
    <r>
      <rPr>
        <sz val="12"/>
        <rFont val="Meiryo UI"/>
        <family val="3"/>
        <charset val="128"/>
      </rPr>
      <t>*</t>
    </r>
    <r>
      <rPr>
        <vertAlign val="superscript"/>
        <sz val="12"/>
        <rFont val="Meiryo UI"/>
        <family val="3"/>
        <charset val="128"/>
      </rPr>
      <t>4</t>
    </r>
    <rPh sb="18" eb="19">
      <t>ミズ</t>
    </rPh>
    <rPh sb="19" eb="22">
      <t>ショウヒリョウ</t>
    </rPh>
    <phoneticPr fontId="4"/>
  </si>
  <si>
    <r>
      <t>Water consumption in water-risk areas  水リスク地域における水消費量*</t>
    </r>
    <r>
      <rPr>
        <vertAlign val="superscript"/>
        <sz val="12"/>
        <color theme="1"/>
        <rFont val="Meiryo UI"/>
        <family val="3"/>
        <charset val="128"/>
      </rPr>
      <t>2</t>
    </r>
    <phoneticPr fontId="4"/>
  </si>
  <si>
    <t xml:space="preserve">*1 Amount of water withdrawal represents the aggregate amount for municipal water, industrial water, groundwater, river and pond water, and rainwater. 
</t>
    <phoneticPr fontId="4"/>
  </si>
  <si>
    <t>*1 取水量は、都市用水・工業用水・地下水・川/池水・雨水の合計。</t>
    <phoneticPr fontId="4"/>
  </si>
  <si>
    <t>*2 Based on the Aqueduct Water Risk Atlas (v4.0) by WRI, sites in areas classified as “High” or above for water stress or water depletion are included, covering nine sites in China, Thailand, Indonesia, the U.S., and France.</t>
    <phoneticPr fontId="4"/>
  </si>
  <si>
    <t>*2 WRIの「Aqueduct Water Risk Atlas 4.0」に基づき、水ストレスまたは水枯渇が「高」以上の地域で事業活動を行う9拠点（中国、タイ、インドネシア、米国、フランス）を対象。</t>
    <rPh sb="64" eb="68">
      <t>ジギョウカツドウ</t>
    </rPh>
    <rPh sb="69" eb="70">
      <t>オコナ</t>
    </rPh>
    <rPh sb="97" eb="99">
      <t>タイショウ</t>
    </rPh>
    <phoneticPr fontId="4"/>
  </si>
  <si>
    <t>*3 Reused/recycled rate: Reused/recycled volume / (water withdrawal + Reused/recycled volume).</t>
    <phoneticPr fontId="4"/>
  </si>
  <si>
    <t>*3 再使用・再生利用水率とは、再使用・再生利用された水量が、全体の取水量（取水量＋再使用・再生利用水量）に占める割合。</t>
    <rPh sb="34" eb="37">
      <t>シュスイリョウ</t>
    </rPh>
    <rPh sb="38" eb="41">
      <t>シュスイリョウ</t>
    </rPh>
    <phoneticPr fontId="4"/>
  </si>
  <si>
    <t>*4 Water consumption is calculated by subtracting the discharge volume from the usage volume.</t>
    <phoneticPr fontId="4"/>
  </si>
  <si>
    <t xml:space="preserve">*4 水消費量は、取水量ー排水量で算出。
</t>
    <rPh sb="9" eb="12">
      <t>シュスイリョウ</t>
    </rPh>
    <phoneticPr fontId="4"/>
  </si>
  <si>
    <t xml:space="preserve">* Data include estimated values. </t>
    <phoneticPr fontId="4"/>
  </si>
  <si>
    <t>* 推定値を含みます。</t>
    <phoneticPr fontId="4"/>
  </si>
  <si>
    <t>Waste</t>
    <phoneticPr fontId="4"/>
  </si>
  <si>
    <t>排出物</t>
    <rPh sb="0" eb="2">
      <t>ハイシュツ</t>
    </rPh>
    <rPh sb="2" eb="3">
      <t>ブツ</t>
    </rPh>
    <phoneticPr fontId="4"/>
  </si>
  <si>
    <r>
      <t>・ Scope of data collection: The Ric</t>
    </r>
    <r>
      <rPr>
        <sz val="12"/>
        <rFont val="Meiryo UI"/>
        <family val="3"/>
        <charset val="128"/>
      </rPr>
      <t xml:space="preserve">oh Group's production sites inside and outside
Japan, non-production sites of Ricoh Company, Ltd. and ETRIA Co., Ltd.
・ Data coverage: 91.8%
</t>
    </r>
    <r>
      <rPr>
        <sz val="12"/>
        <color theme="1"/>
        <rFont val="Meiryo UI"/>
        <family val="3"/>
        <charset val="128"/>
      </rPr>
      <t xml:space="preserve">・ Thrid-Party assurance ratio: 91.8%
   For assured data, please refer to the calculation report linked below.	</t>
    </r>
    <phoneticPr fontId="4"/>
  </si>
  <si>
    <t xml:space="preserve">・ データ収集範囲：リコーグループ国内外生産事業所、株式会社リコー・エトリア株式会社非生産事業所
・ データカバー率：91.8%
・ 第三者保証カバー率：91.8%
　　第三者保証の値は以下のリンク先を参照ください。　			</t>
    <rPh sb="26" eb="30">
      <t>カブシキガイシャ</t>
    </rPh>
    <rPh sb="38" eb="42">
      <t>カブシキガイシャ</t>
    </rPh>
    <rPh sb="70" eb="72">
      <t>ホショウ</t>
    </rPh>
    <rPh sb="85" eb="86">
      <t>ダイ</t>
    </rPh>
    <rPh sb="88" eb="90">
      <t>ホショウ</t>
    </rPh>
    <phoneticPr fontId="4"/>
  </si>
  <si>
    <t xml:space="preserve">Harmless
無害
</t>
    <rPh sb="9" eb="11">
      <t>ムガイ</t>
    </rPh>
    <phoneticPr fontId="45"/>
  </si>
  <si>
    <t>Reused, recycled
リユース、リサイクル量</t>
    <phoneticPr fontId="45"/>
  </si>
  <si>
    <t>t</t>
    <phoneticPr fontId="46"/>
  </si>
  <si>
    <t>Waste incinerated with energy recovery
焼却（熱回収伴う）</t>
    <rPh sb="39" eb="41">
      <t>ショウキャク</t>
    </rPh>
    <rPh sb="42" eb="45">
      <t>ネツカイシュウ</t>
    </rPh>
    <rPh sb="45" eb="46">
      <t>トモナ</t>
    </rPh>
    <phoneticPr fontId="45"/>
  </si>
  <si>
    <t>Waste incinerated without energy recovery
焼却（熱回収伴わない）</t>
    <rPh sb="42" eb="44">
      <t>ショウキャク</t>
    </rPh>
    <phoneticPr fontId="45"/>
  </si>
  <si>
    <t>Final disposal (landfill)
最終処分量（埋立て）</t>
    <rPh sb="26" eb="31">
      <t>サイシュウショブンリョウ</t>
    </rPh>
    <phoneticPr fontId="45"/>
  </si>
  <si>
    <t>Other disposal methods 
その他最終処分量</t>
    <rPh sb="26" eb="27">
      <t>タ</t>
    </rPh>
    <rPh sb="27" eb="31">
      <t>サイシュウショブン</t>
    </rPh>
    <rPh sb="31" eb="32">
      <t>リョウ</t>
    </rPh>
    <phoneticPr fontId="45"/>
  </si>
  <si>
    <t xml:space="preserve">Toxic
有害
</t>
    <rPh sb="6" eb="8">
      <t>ユウガイ</t>
    </rPh>
    <phoneticPr fontId="45"/>
  </si>
  <si>
    <t xml:space="preserve">Total
合計
</t>
    <rPh sb="6" eb="8">
      <t>ゴウケイ</t>
    </rPh>
    <phoneticPr fontId="45"/>
  </si>
  <si>
    <t>Total amount of waste generated 
総排出量</t>
    <phoneticPr fontId="4"/>
  </si>
  <si>
    <t>Total waste disposed (waste landfilled+incinerated)
総廃棄量（焼却＋最終処分量）</t>
    <rPh sb="52" eb="53">
      <t>ソウ</t>
    </rPh>
    <rPh sb="53" eb="56">
      <t>ハイキリョウ</t>
    </rPh>
    <rPh sb="57" eb="59">
      <t>ショウキャク</t>
    </rPh>
    <rPh sb="60" eb="62">
      <t>サイシュウ</t>
    </rPh>
    <rPh sb="62" eb="65">
      <t>ショブンリョウ</t>
    </rPh>
    <phoneticPr fontId="45"/>
  </si>
  <si>
    <t>Amount of resource recovered (including energy recovery)
再資源化量（熱回収込み）</t>
    <rPh sb="61" eb="62">
      <t>リョウ</t>
    </rPh>
    <phoneticPr fontId="45"/>
  </si>
  <si>
    <r>
      <t>Resource recovery rate (including energy recovery)*</t>
    </r>
    <r>
      <rPr>
        <vertAlign val="superscript"/>
        <sz val="12"/>
        <color rgb="FF000000"/>
        <rFont val="Meiryo UI"/>
        <family val="3"/>
        <charset val="128"/>
      </rPr>
      <t>1</t>
    </r>
    <r>
      <rPr>
        <sz val="12"/>
        <color rgb="FF000000"/>
        <rFont val="Meiryo UI"/>
        <family val="3"/>
        <charset val="128"/>
      </rPr>
      <t xml:space="preserve">
再資源化率（熱回収込み）*</t>
    </r>
    <r>
      <rPr>
        <vertAlign val="superscript"/>
        <sz val="12"/>
        <color rgb="FF000000"/>
        <rFont val="Meiryo UI"/>
        <family val="3"/>
        <charset val="128"/>
      </rPr>
      <t>1</t>
    </r>
    <rPh sb="53" eb="58">
      <t>サイシゲンカリツ</t>
    </rPh>
    <rPh sb="59" eb="62">
      <t>ネツカイシュウ</t>
    </rPh>
    <rPh sb="62" eb="63">
      <t>コ</t>
    </rPh>
    <phoneticPr fontId="45"/>
  </si>
  <si>
    <t>%</t>
    <phoneticPr fontId="46"/>
  </si>
  <si>
    <t>Amount of resource recovered (recycled/reused)
再資源化量</t>
    <phoneticPr fontId="46"/>
  </si>
  <si>
    <r>
      <t>Resource recovery rate*</t>
    </r>
    <r>
      <rPr>
        <vertAlign val="superscript"/>
        <sz val="12"/>
        <color rgb="FF000000"/>
        <rFont val="Meiryo UI"/>
        <family val="3"/>
        <charset val="128"/>
      </rPr>
      <t>1</t>
    </r>
    <r>
      <rPr>
        <sz val="12"/>
        <color rgb="FF000000"/>
        <rFont val="Meiryo UI"/>
        <family val="3"/>
        <charset val="128"/>
      </rPr>
      <t xml:space="preserve">
再資源化率*</t>
    </r>
    <r>
      <rPr>
        <vertAlign val="superscript"/>
        <sz val="12"/>
        <color rgb="FF000000"/>
        <rFont val="Meiryo UI"/>
        <family val="3"/>
        <charset val="128"/>
      </rPr>
      <t>1</t>
    </r>
    <rPh sb="25" eb="30">
      <t>サイシゲンカリツ</t>
    </rPh>
    <phoneticPr fontId="45"/>
  </si>
  <si>
    <t>Final disposal amount
最終処分量</t>
    <phoneticPr fontId="4"/>
  </si>
  <si>
    <t>Landfill diversion rate
埋立回避率</t>
    <rPh sb="26" eb="29">
      <t>カイヒリツ</t>
    </rPh>
    <phoneticPr fontId="45"/>
  </si>
  <si>
    <t>*1 Resource recovery rate: Amount of resource recovered/Total amount of wastes.</t>
    <phoneticPr fontId="4"/>
  </si>
  <si>
    <t>*1 再資源化率＝再資源化量／総排出量</t>
    <phoneticPr fontId="4"/>
  </si>
  <si>
    <t>* Amount of water removed by dehydration, drying, or deacidification is excluded from the calculation.</t>
    <phoneticPr fontId="4"/>
  </si>
  <si>
    <t>* 脱水・乾燥・中和による水分除去分を再資源化率算出の際の分子分母から除外しています。</t>
    <phoneticPr fontId="4"/>
  </si>
  <si>
    <t xml:space="preserve">* Amount of residue left after intermediate treatment as well as from refuse incineration, even if energy is recovered from the incineration process, is included in the calculation. </t>
    <phoneticPr fontId="4"/>
  </si>
  <si>
    <t>* 中間処理後の残さ、エネルギー回収後の焼却残さの埋め立て量を最終処分量に合算しています。</t>
    <phoneticPr fontId="4"/>
  </si>
  <si>
    <t xml:space="preserve">* Past figures have been revised due to the change of coverage. </t>
    <phoneticPr fontId="4"/>
  </si>
  <si>
    <t>* データ取得範囲の見直しに伴い、過去の数値を改訂しています。</t>
    <phoneticPr fontId="4"/>
  </si>
  <si>
    <t>◆ Environmental Performance Data | Conservation of Biodiversity</t>
    <phoneticPr fontId="4"/>
  </si>
  <si>
    <t xml:space="preserve">    環境パフォーマンスデータ | 生物多様性保全</t>
    <rPh sb="4" eb="6">
      <t>カンキョウ</t>
    </rPh>
    <rPh sb="19" eb="24">
      <t>セイブツタヨウセイ</t>
    </rPh>
    <rPh sb="24" eb="26">
      <t>ホゼン</t>
    </rPh>
    <phoneticPr fontId="4"/>
  </si>
  <si>
    <t>Conservation of Biodiversity</t>
    <phoneticPr fontId="4"/>
  </si>
  <si>
    <t>生物多様性保全</t>
    <phoneticPr fontId="4"/>
  </si>
  <si>
    <t>Activity participants  生物多様性保全活動参加人数</t>
    <rPh sb="23" eb="25">
      <t>セイブツ</t>
    </rPh>
    <rPh sb="25" eb="28">
      <t>タヨウセイ</t>
    </rPh>
    <rPh sb="28" eb="30">
      <t>ホゼン</t>
    </rPh>
    <phoneticPr fontId="4"/>
  </si>
  <si>
    <t>person  人</t>
    <rPh sb="8" eb="9">
      <t>ニン</t>
    </rPh>
    <phoneticPr fontId="4"/>
  </si>
  <si>
    <t>One Million Trees Project
100万本未来の森プロジェクト</t>
    <phoneticPr fontId="4"/>
  </si>
  <si>
    <t>Number of trees planted: per fiscal year  植林本数：単年</t>
    <phoneticPr fontId="4"/>
  </si>
  <si>
    <t>tree  本</t>
    <rPh sb="6" eb="7">
      <t>ホン</t>
    </rPh>
    <phoneticPr fontId="4"/>
  </si>
  <si>
    <t>Number of trees planted: cumulative  植林本数：累計</t>
    <phoneticPr fontId="4"/>
  </si>
  <si>
    <t>tree  本</t>
  </si>
  <si>
    <t>Progress rate  進捗度</t>
    <phoneticPr fontId="4"/>
  </si>
  <si>
    <t>Sustainable Procurement of Paper</t>
    <phoneticPr fontId="4"/>
  </si>
  <si>
    <t>持続可能な紙の調達</t>
    <rPh sb="0" eb="4">
      <t>ジゾクカノウ</t>
    </rPh>
    <rPh sb="5" eb="6">
      <t>カミ</t>
    </rPh>
    <rPh sb="7" eb="9">
      <t>チョウタツ</t>
    </rPh>
    <phoneticPr fontId="4"/>
  </si>
  <si>
    <t>Sustainable Procurement of Paper Rate
持続可能な紙の​調達の割合*</t>
    <phoneticPr fontId="4"/>
  </si>
  <si>
    <t>* Percentage of paper which meet the standards of Ricoh's original certification (based on weight).　</t>
    <phoneticPr fontId="4"/>
  </si>
  <si>
    <t>* リコーグループ独自の証明書により適切な森林管理が確認できている紙の割合（重量ベース）</t>
    <phoneticPr fontId="4"/>
  </si>
  <si>
    <t>Number of main suppliers with Forest Certification
森林認証を取得している主要仕入先の割合</t>
    <rPh sb="51" eb="55">
      <t>シンリンニンショウ</t>
    </rPh>
    <phoneticPr fontId="4"/>
  </si>
  <si>
    <t>company  社</t>
    <rPh sb="9" eb="10">
      <t>シャ</t>
    </rPh>
    <phoneticPr fontId="4"/>
  </si>
  <si>
    <t xml:space="preserve">42/57 </t>
    <phoneticPr fontId="4"/>
  </si>
  <si>
    <t>48/55</t>
    <phoneticPr fontId="4"/>
  </si>
  <si>
    <t>Product Stewardship</t>
    <phoneticPr fontId="4"/>
  </si>
  <si>
    <t>プロダクトスチュワードシップ</t>
    <phoneticPr fontId="4"/>
  </si>
  <si>
    <r>
      <rPr>
        <sz val="12"/>
        <color rgb="FF7B9C6B"/>
        <rFont val="Meiryo UI"/>
        <family val="3"/>
        <charset val="128"/>
      </rPr>
      <t xml:space="preserve">■ </t>
    </r>
    <r>
      <rPr>
        <sz val="12"/>
        <rFont val="Meiryo UI"/>
        <family val="3"/>
        <charset val="128"/>
      </rPr>
      <t xml:space="preserve">Ricoh Sustainable Products Program </t>
    </r>
    <phoneticPr fontId="4"/>
  </si>
  <si>
    <r>
      <rPr>
        <sz val="12"/>
        <color rgb="FF7B9C6B"/>
        <rFont val="Meiryo UI"/>
        <family val="3"/>
        <charset val="128"/>
      </rPr>
      <t xml:space="preserve">■ </t>
    </r>
    <r>
      <rPr>
        <sz val="12"/>
        <rFont val="Meiryo UI"/>
        <family val="3"/>
        <charset val="128"/>
      </rPr>
      <t>リコーサステナブルプロダクツプログラム</t>
    </r>
    <phoneticPr fontId="4"/>
  </si>
  <si>
    <t>https://www.ricoh.com/sustainability/environment/product/rspp</t>
    <phoneticPr fontId="4"/>
  </si>
  <si>
    <t>https://jp.ricoh.com/sustainability/environment/product/rspp</t>
    <phoneticPr fontId="4"/>
  </si>
  <si>
    <t>Ratios of the product complying with the Ricoh Sustainable Products and Sustainable Products Premium rank
リコーサステナブルプロダクツプログラムおよびリコーサステナブルプロダクツプログラムPremium基準適合率</t>
    <rPh sb="154" eb="156">
      <t>キジュン</t>
    </rPh>
    <rPh sb="156" eb="159">
      <t>テキゴウリツ</t>
    </rPh>
    <phoneticPr fontId="4"/>
  </si>
  <si>
    <t>◆ Environmental Performance Data | Pollution Prevention</t>
    <phoneticPr fontId="4"/>
  </si>
  <si>
    <t xml:space="preserve">    環境パフォーマンスデータ | 汚染予防</t>
    <rPh sb="4" eb="6">
      <t>カンキョウ</t>
    </rPh>
    <rPh sb="19" eb="21">
      <t>オセン</t>
    </rPh>
    <rPh sb="21" eb="23">
      <t>ヨボウ</t>
    </rPh>
    <phoneticPr fontId="4"/>
  </si>
  <si>
    <t>Environmentally Sensitive Substances</t>
    <phoneticPr fontId="4"/>
  </si>
  <si>
    <t>環境影響化学物質</t>
    <phoneticPr fontId="4"/>
  </si>
  <si>
    <t>・ Scope of data collection: The Ricoh Group’s production and development sites inside and outside Japan</t>
    <phoneticPr fontId="4"/>
  </si>
  <si>
    <t>・ データ収集範囲：リコーグループ国内外生産・開発関連事業所</t>
    <rPh sb="5" eb="7">
      <t>シュウシュウ</t>
    </rPh>
    <rPh sb="7" eb="9">
      <t>ハンイ</t>
    </rPh>
    <rPh sb="17" eb="20">
      <t>コクナイガイ</t>
    </rPh>
    <phoneticPr fontId="4"/>
  </si>
  <si>
    <t>Amount used  使用量</t>
    <phoneticPr fontId="4"/>
  </si>
  <si>
    <t>ｔ</t>
    <phoneticPr fontId="4"/>
  </si>
  <si>
    <t>Amount discharged  排出量</t>
    <rPh sb="21" eb="22">
      <t>リョウ</t>
    </rPh>
    <phoneticPr fontId="4"/>
  </si>
  <si>
    <t>PRTR-target Substances</t>
    <phoneticPr fontId="4"/>
  </si>
  <si>
    <t>PRTR対象物質</t>
    <phoneticPr fontId="4"/>
  </si>
  <si>
    <t xml:space="preserve">・ Scope of data collection: The Ricoh Group’s production and development sites inside and outside Japan
・ Target Substances: Chemicals under Japan’s PRTR Law
</t>
    <phoneticPr fontId="4"/>
  </si>
  <si>
    <t>・ データ収集範囲：リコーグループ国内外生産・開発関連事業所
・ 対象物質：日本PRTR法対象化学物質</t>
    <rPh sb="17" eb="20">
      <t>コクナイガイ</t>
    </rPh>
    <phoneticPr fontId="4"/>
  </si>
  <si>
    <t>Amount used　取扱量</t>
    <rPh sb="12" eb="14">
      <t>トリアツカイ</t>
    </rPh>
    <rPh sb="14" eb="15">
      <t>リョウ</t>
    </rPh>
    <phoneticPr fontId="4"/>
  </si>
  <si>
    <t>Amount discharged　排出量</t>
    <rPh sb="20" eb="21">
      <t>リョウ</t>
    </rPh>
    <phoneticPr fontId="4"/>
  </si>
  <si>
    <t>Amount transferred　移動量</t>
    <phoneticPr fontId="4"/>
  </si>
  <si>
    <t>Air Pollutants</t>
    <phoneticPr fontId="4"/>
  </si>
  <si>
    <t>大気汚染物質</t>
    <phoneticPr fontId="4"/>
  </si>
  <si>
    <t xml:space="preserve">・ Scope of data collection: The Ricoh Group's production sites inside and outside Japan
・ Data coverage: More than 99%
・ Thrid-Party assurance ratio: 98.5%
</t>
    <phoneticPr fontId="4"/>
  </si>
  <si>
    <t>・ データ収集範囲：リコーグループの国内外生産事業所
・ データカバー率：99％以上
・ 第三者保証カバー率：98.5%</t>
    <rPh sb="48" eb="50">
      <t>ホショウ</t>
    </rPh>
    <phoneticPr fontId="4"/>
  </si>
  <si>
    <r>
      <t>VOC*</t>
    </r>
    <r>
      <rPr>
        <vertAlign val="superscript"/>
        <sz val="12"/>
        <rFont val="Meiryo UI"/>
        <family val="3"/>
        <charset val="128"/>
      </rPr>
      <t>1</t>
    </r>
    <r>
      <rPr>
        <sz val="12"/>
        <rFont val="Meiryo UI"/>
        <family val="3"/>
        <charset val="128"/>
      </rPr>
      <t xml:space="preserve"> *</t>
    </r>
    <r>
      <rPr>
        <vertAlign val="superscript"/>
        <sz val="12"/>
        <rFont val="Meiryo UI"/>
        <family val="3"/>
        <charset val="128"/>
      </rPr>
      <t>2</t>
    </r>
    <phoneticPr fontId="4"/>
  </si>
  <si>
    <t xml:space="preserve">*1 Four electrical and electronics associations formulated volatile organic compound (VOC) emissions reduction initiatives that subject to 20 chemical substances to tighter regulation. The Ricoh Group joined their endeavor and is promoting VOC emissions reduction. 
*2 Business sites whose annual handling amount for each substance reaches a ton or more are included as tabulation subjects. </t>
    <phoneticPr fontId="4"/>
  </si>
  <si>
    <t>*1 電機・電子4団体では自主行動計画として20物質の揮発性有機化合物（VOC）の排出量削減を策定しました。リコーグループもこの活動に参加し、VOC排出量削減を進めています。
*2 物質ごとの年間取扱量1t以上の事業所が集計対象。</t>
    <phoneticPr fontId="4"/>
  </si>
  <si>
    <t>◆ Environmental Performance Data | By Business Sites (Production Sites and Group Companies): FY2025</t>
    <phoneticPr fontId="4"/>
  </si>
  <si>
    <t xml:space="preserve">    環境パフォーマンスデータ | 事業所別データ　2025年度</t>
    <rPh sb="4" eb="6">
      <t>カンキョウ</t>
    </rPh>
    <rPh sb="19" eb="22">
      <t>ジギョウショ</t>
    </rPh>
    <rPh sb="22" eb="23">
      <t>ベツ</t>
    </rPh>
    <rPh sb="31" eb="33">
      <t>ネンド</t>
    </rPh>
    <phoneticPr fontId="4"/>
  </si>
  <si>
    <r>
      <t xml:space="preserve">Total amount of wastes discharged
排出物総排出量
</t>
    </r>
    <r>
      <rPr>
        <sz val="12"/>
        <color theme="0"/>
        <rFont val="Meiryo UI"/>
        <family val="3"/>
        <charset val="128"/>
      </rPr>
      <t>(t)*</t>
    </r>
    <r>
      <rPr>
        <vertAlign val="superscript"/>
        <sz val="12"/>
        <color theme="0"/>
        <rFont val="Meiryo UI"/>
        <family val="3"/>
        <charset val="128"/>
      </rPr>
      <t>1</t>
    </r>
    <phoneticPr fontId="18"/>
  </si>
  <si>
    <r>
      <t xml:space="preserve">Final amount of wastes disposed
排出物最終処分量
</t>
    </r>
    <r>
      <rPr>
        <sz val="12"/>
        <color theme="0"/>
        <rFont val="Meiryo UI"/>
        <family val="3"/>
        <charset val="128"/>
      </rPr>
      <t>(t)*</t>
    </r>
    <r>
      <rPr>
        <vertAlign val="superscript"/>
        <sz val="12"/>
        <color theme="0"/>
        <rFont val="Meiryo UI"/>
        <family val="3"/>
        <charset val="128"/>
      </rPr>
      <t>2</t>
    </r>
    <rPh sb="32" eb="34">
      <t>ハイシュツ</t>
    </rPh>
    <rPh sb="34" eb="35">
      <t>ブツ</t>
    </rPh>
    <rPh sb="35" eb="37">
      <t>サイシュウ</t>
    </rPh>
    <rPh sb="37" eb="39">
      <t>ショブン</t>
    </rPh>
    <rPh sb="39" eb="40">
      <t>リョウ</t>
    </rPh>
    <phoneticPr fontId="18"/>
  </si>
  <si>
    <r>
      <t xml:space="preserve">Water consumption 
水使用量
</t>
    </r>
    <r>
      <rPr>
        <sz val="12"/>
        <color theme="0"/>
        <rFont val="Meiryo UI"/>
        <family val="3"/>
        <charset val="128"/>
      </rPr>
      <t>(1,000m</t>
    </r>
    <r>
      <rPr>
        <vertAlign val="superscript"/>
        <sz val="12"/>
        <color theme="0"/>
        <rFont val="Meiryo UI"/>
        <family val="3"/>
        <charset val="128"/>
      </rPr>
      <t>3</t>
    </r>
    <r>
      <rPr>
        <sz val="12"/>
        <color theme="0"/>
        <rFont val="Meiryo UI"/>
        <family val="3"/>
        <charset val="128"/>
      </rPr>
      <t>)*</t>
    </r>
    <r>
      <rPr>
        <vertAlign val="superscript"/>
        <sz val="12"/>
        <color theme="0"/>
        <rFont val="Meiryo UI"/>
        <family val="3"/>
        <charset val="128"/>
      </rPr>
      <t>3</t>
    </r>
    <phoneticPr fontId="4"/>
  </si>
  <si>
    <t>Energy consumption 
エネルギー使用量</t>
    <rPh sb="25" eb="28">
      <t>シヨウリョウ</t>
    </rPh>
    <phoneticPr fontId="18"/>
  </si>
  <si>
    <r>
      <t xml:space="preserve">Emissions into air (NOx)
排出量／大気（NOx）
</t>
    </r>
    <r>
      <rPr>
        <sz val="12"/>
        <color theme="0"/>
        <rFont val="Meiryo UI"/>
        <family val="3"/>
        <charset val="128"/>
      </rPr>
      <t>(t)</t>
    </r>
    <rPh sb="25" eb="27">
      <t>ハイシュツ</t>
    </rPh>
    <rPh sb="27" eb="28">
      <t>リョウ</t>
    </rPh>
    <rPh sb="29" eb="31">
      <t>タイキ</t>
    </rPh>
    <phoneticPr fontId="4"/>
  </si>
  <si>
    <r>
      <t xml:space="preserve">Emissions into air (SOx)
排出量／大気（SOx）
</t>
    </r>
    <r>
      <rPr>
        <sz val="12"/>
        <color theme="0"/>
        <rFont val="Meiryo UI"/>
        <family val="3"/>
        <charset val="128"/>
      </rPr>
      <t>(t)</t>
    </r>
    <phoneticPr fontId="4"/>
  </si>
  <si>
    <r>
      <t xml:space="preserve">Water discharge (BOD)
排出量／水質（BOD）
</t>
    </r>
    <r>
      <rPr>
        <sz val="12"/>
        <color theme="0"/>
        <rFont val="Meiryo UI"/>
        <family val="3"/>
        <charset val="128"/>
      </rPr>
      <t>(t)</t>
    </r>
    <rPh sb="22" eb="24">
      <t>ハイシュツ</t>
    </rPh>
    <rPh sb="24" eb="25">
      <t>リョウ</t>
    </rPh>
    <rPh sb="26" eb="28">
      <t>スイシツ</t>
    </rPh>
    <phoneticPr fontId="18"/>
  </si>
  <si>
    <r>
      <t xml:space="preserve">Environmentally sensitive substances used
環境影響化学物質使用量
</t>
    </r>
    <r>
      <rPr>
        <sz val="12"/>
        <color theme="0"/>
        <rFont val="Meiryo UI"/>
        <family val="3"/>
        <charset val="128"/>
      </rPr>
      <t>(t)*</t>
    </r>
    <r>
      <rPr>
        <vertAlign val="superscript"/>
        <sz val="12"/>
        <color theme="0"/>
        <rFont val="Meiryo UI"/>
        <family val="3"/>
        <charset val="128"/>
      </rPr>
      <t>4</t>
    </r>
    <rPh sb="42" eb="44">
      <t>カンキョウ</t>
    </rPh>
    <rPh sb="44" eb="46">
      <t>エイキョウ</t>
    </rPh>
    <rPh sb="46" eb="48">
      <t>カガク</t>
    </rPh>
    <rPh sb="48" eb="50">
      <t>ブッシツ</t>
    </rPh>
    <rPh sb="50" eb="53">
      <t>シヨウリョウ</t>
    </rPh>
    <phoneticPr fontId="18"/>
  </si>
  <si>
    <r>
      <t xml:space="preserve">Emissions of environmentally sensitive substances
環境影響化学物質排出量 
</t>
    </r>
    <r>
      <rPr>
        <sz val="12"/>
        <color theme="0"/>
        <rFont val="Meiryo UI"/>
        <family val="3"/>
        <charset val="128"/>
      </rPr>
      <t>(t)*</t>
    </r>
    <r>
      <rPr>
        <vertAlign val="superscript"/>
        <sz val="12"/>
        <color theme="0"/>
        <rFont val="Meiryo UI"/>
        <family val="3"/>
        <charset val="128"/>
      </rPr>
      <t>4</t>
    </r>
    <rPh sb="50" eb="52">
      <t>カンキョウ</t>
    </rPh>
    <rPh sb="52" eb="54">
      <t>エイキョウ</t>
    </rPh>
    <rPh sb="54" eb="56">
      <t>カガク</t>
    </rPh>
    <rPh sb="56" eb="58">
      <t>ブッシツ</t>
    </rPh>
    <rPh sb="58" eb="61">
      <t>ハイシュツリョウ</t>
    </rPh>
    <phoneticPr fontId="18"/>
  </si>
  <si>
    <t>PRTR substances subject to report
PRTR法届出対象物質</t>
    <rPh sb="38" eb="39">
      <t>ホウ</t>
    </rPh>
    <rPh sb="39" eb="41">
      <t>トドケデ</t>
    </rPh>
    <rPh sb="41" eb="43">
      <t>タイショウ</t>
    </rPh>
    <rPh sb="43" eb="45">
      <t>ブッシツ</t>
    </rPh>
    <phoneticPr fontId="18"/>
  </si>
  <si>
    <r>
      <t>CO</t>
    </r>
    <r>
      <rPr>
        <b/>
        <vertAlign val="subscript"/>
        <sz val="12"/>
        <color theme="0"/>
        <rFont val="Meiryo UI"/>
        <family val="3"/>
        <charset val="128"/>
      </rPr>
      <t>2</t>
    </r>
    <r>
      <rPr>
        <b/>
        <sz val="12"/>
        <color theme="0"/>
        <rFont val="Meiryo UI"/>
        <family val="3"/>
        <charset val="128"/>
      </rPr>
      <t xml:space="preserve"> emissions
CO2排出量
</t>
    </r>
    <r>
      <rPr>
        <sz val="12"/>
        <color theme="0"/>
        <rFont val="Meiryo UI"/>
        <family val="3"/>
        <charset val="128"/>
      </rPr>
      <t>(t-CO₂e)</t>
    </r>
    <rPh sb="17" eb="19">
      <t>ハイシュツ</t>
    </rPh>
    <rPh sb="19" eb="20">
      <t>リョウ</t>
    </rPh>
    <phoneticPr fontId="18"/>
  </si>
  <si>
    <r>
      <t xml:space="preserve">Heat value
発熱量
</t>
    </r>
    <r>
      <rPr>
        <sz val="12"/>
        <color theme="0"/>
        <rFont val="Meiryo UI"/>
        <family val="3"/>
        <charset val="128"/>
      </rPr>
      <t>(TJ)</t>
    </r>
    <rPh sb="11" eb="13">
      <t>ハツネツ</t>
    </rPh>
    <rPh sb="13" eb="14">
      <t>リョウ</t>
    </rPh>
    <phoneticPr fontId="18"/>
  </si>
  <si>
    <r>
      <t>Ricoh's major production site</t>
    </r>
    <r>
      <rPr>
        <b/>
        <sz val="14"/>
        <rFont val="Meiryo UI"/>
        <family val="3"/>
        <charset val="128"/>
      </rPr>
      <t>s  
株式会社リコ</t>
    </r>
    <r>
      <rPr>
        <b/>
        <sz val="14"/>
        <color theme="1"/>
        <rFont val="Meiryo UI"/>
        <family val="3"/>
        <charset val="128"/>
      </rPr>
      <t>ー主要生産拠点</t>
    </r>
    <rPh sb="33" eb="35">
      <t>カブシキ</t>
    </rPh>
    <rPh sb="35" eb="37">
      <t>ガイシャ</t>
    </rPh>
    <rPh sb="40" eb="42">
      <t>シュヨウ</t>
    </rPh>
    <rPh sb="42" eb="44">
      <t>セイサン</t>
    </rPh>
    <rPh sb="44" eb="46">
      <t>キョテン</t>
    </rPh>
    <phoneticPr fontId="18"/>
  </si>
  <si>
    <r>
      <t>Atsugi Plant</t>
    </r>
    <r>
      <rPr>
        <sz val="12"/>
        <rFont val="Meiryo UI"/>
        <family val="3"/>
        <charset val="128"/>
      </rPr>
      <t>*</t>
    </r>
    <r>
      <rPr>
        <vertAlign val="superscript"/>
        <sz val="12"/>
        <rFont val="Meiryo UI"/>
        <family val="3"/>
        <charset val="128"/>
      </rPr>
      <t>7</t>
    </r>
    <r>
      <rPr>
        <sz val="12"/>
        <rFont val="Meiryo UI"/>
        <family val="3"/>
        <charset val="128"/>
      </rPr>
      <t xml:space="preserve"> (Kanagawa)</t>
    </r>
    <r>
      <rPr>
        <b/>
        <sz val="12"/>
        <rFont val="Meiryo UI"/>
        <family val="3"/>
        <charset val="128"/>
      </rPr>
      <t xml:space="preserve">
</t>
    </r>
    <r>
      <rPr>
        <sz val="12"/>
        <rFont val="Meiryo UI"/>
        <family val="3"/>
        <charset val="128"/>
      </rPr>
      <t>Manufacturing of office equipment and parts</t>
    </r>
    <r>
      <rPr>
        <b/>
        <sz val="12"/>
        <rFont val="Meiryo UI"/>
        <family val="3"/>
        <charset val="128"/>
      </rPr>
      <t xml:space="preserve">
厚木事業所</t>
    </r>
    <r>
      <rPr>
        <sz val="12"/>
        <rFont val="Meiryo UI"/>
        <family val="3"/>
        <charset val="128"/>
      </rPr>
      <t>*</t>
    </r>
    <r>
      <rPr>
        <vertAlign val="superscript"/>
        <sz val="12"/>
        <rFont val="Meiryo UI"/>
        <family val="3"/>
        <charset val="128"/>
      </rPr>
      <t>7</t>
    </r>
    <r>
      <rPr>
        <sz val="12"/>
        <rFont val="Meiryo UI"/>
        <family val="3"/>
        <charset val="128"/>
      </rPr>
      <t>（神奈川県）</t>
    </r>
    <r>
      <rPr>
        <b/>
        <sz val="12"/>
        <rFont val="Meiryo UI"/>
        <family val="3"/>
        <charset val="128"/>
      </rPr>
      <t xml:space="preserve">
</t>
    </r>
    <r>
      <rPr>
        <sz val="12"/>
        <rFont val="Meiryo UI"/>
        <family val="3"/>
        <charset val="128"/>
      </rPr>
      <t>OA機器、部品の製造</t>
    </r>
    <rPh sb="89" eb="91">
      <t>ブヒン</t>
    </rPh>
    <phoneticPr fontId="18"/>
  </si>
  <si>
    <r>
      <t>ー*</t>
    </r>
    <r>
      <rPr>
        <vertAlign val="superscript"/>
        <sz val="12"/>
        <rFont val="Meiryo UI"/>
        <family val="3"/>
        <charset val="128"/>
      </rPr>
      <t>5</t>
    </r>
    <phoneticPr fontId="4"/>
  </si>
  <si>
    <t>●</t>
    <phoneticPr fontId="4"/>
  </si>
  <si>
    <r>
      <t>Numazu Plant</t>
    </r>
    <r>
      <rPr>
        <sz val="12"/>
        <color theme="1"/>
        <rFont val="Meiryo UI"/>
        <family val="3"/>
        <charset val="128"/>
      </rPr>
      <t xml:space="preserve"> (Shizuoka)</t>
    </r>
    <r>
      <rPr>
        <b/>
        <sz val="12"/>
        <color theme="1"/>
        <rFont val="Meiryo UI"/>
        <family val="3"/>
        <charset val="128"/>
      </rPr>
      <t xml:space="preserve">
</t>
    </r>
    <r>
      <rPr>
        <sz val="12"/>
        <rFont val="Meiryo UI"/>
        <family val="3"/>
        <charset val="128"/>
      </rPr>
      <t>R&amp;D and manufacturing of supp</t>
    </r>
    <r>
      <rPr>
        <sz val="12"/>
        <color theme="1"/>
        <rFont val="Meiryo UI"/>
        <family val="3"/>
        <charset val="128"/>
      </rPr>
      <t>lies for information equipment</t>
    </r>
    <r>
      <rPr>
        <b/>
        <sz val="12"/>
        <color theme="1"/>
        <rFont val="Meiryo UI"/>
        <family val="3"/>
        <charset val="128"/>
      </rPr>
      <t xml:space="preserve">
沼津事業所</t>
    </r>
    <r>
      <rPr>
        <sz val="12"/>
        <color theme="1"/>
        <rFont val="Meiryo UI"/>
        <family val="3"/>
        <charset val="128"/>
      </rPr>
      <t>（静岡県）
情報機器関連消耗品の</t>
    </r>
    <r>
      <rPr>
        <sz val="12"/>
        <rFont val="Meiryo UI"/>
        <family val="3"/>
        <charset val="128"/>
      </rPr>
      <t>研究開発・製造</t>
    </r>
    <phoneticPr fontId="18"/>
  </si>
  <si>
    <r>
      <rPr>
        <b/>
        <sz val="12"/>
        <rFont val="Meiryo UI"/>
        <family val="3"/>
        <charset val="128"/>
      </rPr>
      <t>Fukui Plant</t>
    </r>
    <r>
      <rPr>
        <sz val="12"/>
        <rFont val="Meiryo UI"/>
        <family val="3"/>
        <charset val="128"/>
      </rPr>
      <t xml:space="preserve"> (Fukui)</t>
    </r>
    <r>
      <rPr>
        <b/>
        <sz val="12"/>
        <rFont val="Meiryo UI"/>
        <family val="3"/>
        <charset val="128"/>
      </rPr>
      <t xml:space="preserve">
</t>
    </r>
    <r>
      <rPr>
        <sz val="12"/>
        <rFont val="Meiryo UI"/>
        <family val="3"/>
        <charset val="128"/>
      </rPr>
      <t>Manufacturing of supplies for information equipment</t>
    </r>
    <r>
      <rPr>
        <b/>
        <sz val="12"/>
        <rFont val="Meiryo UI"/>
        <family val="3"/>
        <charset val="128"/>
      </rPr>
      <t xml:space="preserve">
福井事業所</t>
    </r>
    <r>
      <rPr>
        <sz val="12"/>
        <rFont val="Meiryo UI"/>
        <family val="3"/>
        <charset val="128"/>
      </rPr>
      <t>（福井県）</t>
    </r>
    <r>
      <rPr>
        <b/>
        <sz val="12"/>
        <rFont val="Meiryo UI"/>
        <family val="3"/>
        <charset val="128"/>
      </rPr>
      <t xml:space="preserve">
</t>
    </r>
    <r>
      <rPr>
        <sz val="12"/>
        <rFont val="Meiryo UI"/>
        <family val="3"/>
        <charset val="128"/>
      </rPr>
      <t>情報機器関連消耗品の製造</t>
    </r>
    <phoneticPr fontId="18"/>
  </si>
  <si>
    <r>
      <t>Ikeda Plant</t>
    </r>
    <r>
      <rPr>
        <sz val="12"/>
        <rFont val="Meiryo UI"/>
        <family val="3"/>
        <charset val="128"/>
      </rPr>
      <t>*</t>
    </r>
    <r>
      <rPr>
        <vertAlign val="superscript"/>
        <sz val="12"/>
        <rFont val="Meiryo UI"/>
        <family val="3"/>
        <charset val="128"/>
      </rPr>
      <t>8</t>
    </r>
    <r>
      <rPr>
        <sz val="12"/>
        <rFont val="Meiryo UI"/>
        <family val="3"/>
        <charset val="128"/>
      </rPr>
      <t xml:space="preserve"> (Osaka)</t>
    </r>
    <r>
      <rPr>
        <vertAlign val="superscript"/>
        <sz val="12"/>
        <rFont val="Meiryo UI"/>
        <family val="3"/>
        <charset val="128"/>
      </rPr>
      <t xml:space="preserve">
</t>
    </r>
    <r>
      <rPr>
        <sz val="12"/>
        <rFont val="Meiryo UI"/>
        <family val="3"/>
        <charset val="128"/>
      </rPr>
      <t>R&amp;D and manufacturing of electronic devices and R&amp;D of office equipment</t>
    </r>
    <r>
      <rPr>
        <b/>
        <sz val="12"/>
        <rFont val="Meiryo UI"/>
        <family val="3"/>
        <charset val="128"/>
      </rPr>
      <t xml:space="preserve">
池田事業所</t>
    </r>
    <r>
      <rPr>
        <sz val="12"/>
        <rFont val="Meiryo UI"/>
        <family val="3"/>
        <charset val="128"/>
      </rPr>
      <t>*</t>
    </r>
    <r>
      <rPr>
        <vertAlign val="superscript"/>
        <sz val="12"/>
        <rFont val="Meiryo UI"/>
        <family val="3"/>
        <charset val="128"/>
      </rPr>
      <t>8</t>
    </r>
    <r>
      <rPr>
        <sz val="12"/>
        <rFont val="Meiryo UI"/>
        <family val="3"/>
        <charset val="128"/>
      </rPr>
      <t>（大阪府）</t>
    </r>
    <r>
      <rPr>
        <b/>
        <sz val="12"/>
        <rFont val="Meiryo UI"/>
        <family val="3"/>
        <charset val="128"/>
      </rPr>
      <t xml:space="preserve">
</t>
    </r>
    <r>
      <rPr>
        <sz val="12"/>
        <rFont val="Meiryo UI"/>
        <family val="3"/>
        <charset val="128"/>
      </rPr>
      <t>電子デバイスの研究開発・製造、OA機器の研究開発</t>
    </r>
    <phoneticPr fontId="18"/>
  </si>
  <si>
    <t>Major production sites of Ricoh's subsidiaries in Japan 
日本国内グループ会社主要生産拠点</t>
    <rPh sb="57" eb="59">
      <t>ニホン</t>
    </rPh>
    <rPh sb="59" eb="61">
      <t>コクナイ</t>
    </rPh>
    <rPh sb="65" eb="67">
      <t>カイシャ</t>
    </rPh>
    <rPh sb="67" eb="69">
      <t>シュヨウ</t>
    </rPh>
    <rPh sb="69" eb="71">
      <t>セイサン</t>
    </rPh>
    <rPh sb="71" eb="73">
      <t>キョテン</t>
    </rPh>
    <phoneticPr fontId="18"/>
  </si>
  <si>
    <r>
      <rPr>
        <b/>
        <sz val="12"/>
        <rFont val="Meiryo UI"/>
        <family val="3"/>
        <charset val="128"/>
      </rPr>
      <t>ETRIA Co., Ltd. Numazu Plant</t>
    </r>
    <r>
      <rPr>
        <sz val="12"/>
        <rFont val="Meiryo UI"/>
        <family val="3"/>
        <charset val="128"/>
      </rPr>
      <t>*</t>
    </r>
    <r>
      <rPr>
        <vertAlign val="superscript"/>
        <sz val="12"/>
        <rFont val="Meiryo UI"/>
        <family val="3"/>
        <charset val="128"/>
      </rPr>
      <t>9</t>
    </r>
    <r>
      <rPr>
        <sz val="12"/>
        <rFont val="Meiryo UI"/>
        <family val="3"/>
        <charset val="128"/>
      </rPr>
      <t xml:space="preserve"> (Shizuoka)
R&amp;D and manufacturing of supplies for information equipment
</t>
    </r>
    <r>
      <rPr>
        <b/>
        <sz val="12"/>
        <rFont val="Meiryo UI"/>
        <family val="3"/>
        <charset val="128"/>
      </rPr>
      <t>エトリア株式会社　沼津事業所</t>
    </r>
    <r>
      <rPr>
        <sz val="12"/>
        <rFont val="Meiryo UI"/>
        <family val="3"/>
        <charset val="128"/>
      </rPr>
      <t>*</t>
    </r>
    <r>
      <rPr>
        <vertAlign val="superscript"/>
        <sz val="12"/>
        <rFont val="Meiryo UI"/>
        <family val="3"/>
        <charset val="128"/>
      </rPr>
      <t>9</t>
    </r>
    <r>
      <rPr>
        <sz val="12"/>
        <rFont val="Meiryo UI"/>
        <family val="3"/>
        <charset val="128"/>
      </rPr>
      <t>（静岡県）
情報機器関連消耗品の研究開発・製造</t>
    </r>
    <rPh sb="111" eb="113">
      <t>ヌマヅ</t>
    </rPh>
    <rPh sb="113" eb="116">
      <t>ジギョウショ</t>
    </rPh>
    <phoneticPr fontId="4"/>
  </si>
  <si>
    <r>
      <rPr>
        <b/>
        <sz val="12"/>
        <rFont val="Meiryo UI"/>
        <family val="3"/>
        <charset val="128"/>
      </rPr>
      <t>ETRIA Co., Ltd. Tohoku Plant</t>
    </r>
    <r>
      <rPr>
        <sz val="12"/>
        <rFont val="Meiryo UI"/>
        <family val="3"/>
        <charset val="128"/>
      </rPr>
      <t>*</t>
    </r>
    <r>
      <rPr>
        <vertAlign val="superscript"/>
        <sz val="12"/>
        <rFont val="Meiryo UI"/>
        <family val="3"/>
        <charset val="128"/>
      </rPr>
      <t>10</t>
    </r>
    <r>
      <rPr>
        <sz val="12"/>
        <rFont val="Meiryo UI"/>
        <family val="3"/>
        <charset val="128"/>
      </rPr>
      <t xml:space="preserve"> (Miyagi)
Manufacturing of office equipment; R&amp;D, manufacturing, and sales of parts for copiers, printers, and related equipment; and manufacturing of electronic devices
</t>
    </r>
    <r>
      <rPr>
        <b/>
        <sz val="12"/>
        <rFont val="Meiryo UI"/>
        <family val="3"/>
        <charset val="128"/>
      </rPr>
      <t>エトリア株式会社　東北事業所</t>
    </r>
    <r>
      <rPr>
        <sz val="12"/>
        <rFont val="Meiryo UI"/>
        <family val="3"/>
        <charset val="128"/>
      </rPr>
      <t>*</t>
    </r>
    <r>
      <rPr>
        <vertAlign val="superscript"/>
        <sz val="12"/>
        <rFont val="Meiryo UI"/>
        <family val="3"/>
        <charset val="128"/>
      </rPr>
      <t>10</t>
    </r>
    <r>
      <rPr>
        <sz val="12"/>
        <rFont val="Meiryo UI"/>
        <family val="3"/>
        <charset val="128"/>
      </rPr>
      <t>（宮城県）
OA機器および機器用部品の製造、プリンターおよび関連機器の開発・製造・販売、電子デバイスの製造</t>
    </r>
    <rPh sb="212" eb="215">
      <t>ジギョウショ</t>
    </rPh>
    <phoneticPr fontId="4"/>
  </si>
  <si>
    <r>
      <rPr>
        <b/>
        <sz val="12"/>
        <color theme="1"/>
        <rFont val="Meiryo UI"/>
        <family val="3"/>
        <charset val="128"/>
      </rPr>
      <t xml:space="preserve">ETRIA Co., </t>
    </r>
    <r>
      <rPr>
        <b/>
        <sz val="12"/>
        <rFont val="Meiryo UI"/>
        <family val="3"/>
        <charset val="128"/>
      </rPr>
      <t>Ltd. Gotemba Plant</t>
    </r>
    <r>
      <rPr>
        <sz val="12"/>
        <rFont val="Meiryo UI"/>
        <family val="3"/>
        <charset val="128"/>
      </rPr>
      <t>*</t>
    </r>
    <r>
      <rPr>
        <vertAlign val="superscript"/>
        <sz val="12"/>
        <rFont val="Meiryo UI"/>
        <family val="3"/>
        <charset val="128"/>
      </rPr>
      <t>11</t>
    </r>
    <r>
      <rPr>
        <sz val="12"/>
        <rFont val="Meiryo UI"/>
        <family val="3"/>
        <charset val="128"/>
      </rPr>
      <t xml:space="preserve"> (Shizuoka)
Manufacturing of information equipment
</t>
    </r>
    <r>
      <rPr>
        <b/>
        <sz val="12"/>
        <rFont val="Meiryo UI"/>
        <family val="3"/>
        <charset val="128"/>
      </rPr>
      <t>エトリア株式会社　御殿場事業所</t>
    </r>
    <r>
      <rPr>
        <sz val="12"/>
        <rFont val="Meiryo UI"/>
        <family val="3"/>
        <charset val="128"/>
      </rPr>
      <t>*</t>
    </r>
    <r>
      <rPr>
        <vertAlign val="superscript"/>
        <sz val="12"/>
        <rFont val="Meiryo UI"/>
        <family val="3"/>
        <charset val="128"/>
      </rPr>
      <t>11</t>
    </r>
    <r>
      <rPr>
        <sz val="12"/>
        <rFont val="Meiryo UI"/>
        <family val="3"/>
        <charset val="128"/>
      </rPr>
      <t>（静岡県）
情報機器の製造</t>
    </r>
    <rPh sb="87" eb="89">
      <t>カブシキ</t>
    </rPh>
    <rPh sb="89" eb="91">
      <t>カイシャ</t>
    </rPh>
    <rPh sb="92" eb="95">
      <t>ゴテンバ</t>
    </rPh>
    <rPh sb="95" eb="98">
      <t>ジギョウショ</t>
    </rPh>
    <phoneticPr fontId="18"/>
  </si>
  <si>
    <r>
      <rPr>
        <b/>
        <sz val="12"/>
        <color theme="1"/>
        <rFont val="Meiryo UI"/>
        <family val="3"/>
        <charset val="128"/>
      </rPr>
      <t>Hasam</t>
    </r>
    <r>
      <rPr>
        <b/>
        <sz val="12"/>
        <rFont val="Meiryo UI"/>
        <family val="3"/>
        <charset val="128"/>
      </rPr>
      <t>a Ricoh, Inc.</t>
    </r>
    <r>
      <rPr>
        <sz val="12"/>
        <rFont val="Meiryo UI"/>
        <family val="3"/>
        <charset val="128"/>
      </rPr>
      <t xml:space="preserve"> (Miyagi)</t>
    </r>
    <r>
      <rPr>
        <sz val="12"/>
        <color theme="1"/>
        <rFont val="Meiryo UI"/>
        <family val="3"/>
        <charset val="128"/>
      </rPr>
      <t xml:space="preserve">
</t>
    </r>
    <r>
      <rPr>
        <sz val="12"/>
        <rFont val="Meiryo UI"/>
        <family val="3"/>
        <charset val="128"/>
      </rPr>
      <t>Manufacturing of par</t>
    </r>
    <r>
      <rPr>
        <sz val="12"/>
        <color theme="1"/>
        <rFont val="Meiryo UI"/>
        <family val="3"/>
        <charset val="128"/>
      </rPr>
      <t>ts fo</t>
    </r>
    <r>
      <rPr>
        <sz val="12"/>
        <rFont val="Meiryo UI"/>
        <family val="3"/>
        <charset val="128"/>
      </rPr>
      <t>r office equipment</t>
    </r>
    <r>
      <rPr>
        <sz val="12"/>
        <color theme="1"/>
        <rFont val="Meiryo UI"/>
        <family val="3"/>
        <charset val="128"/>
      </rPr>
      <t xml:space="preserve">
</t>
    </r>
    <r>
      <rPr>
        <b/>
        <sz val="12"/>
        <color theme="1"/>
        <rFont val="Meiryo UI"/>
        <family val="3"/>
        <charset val="128"/>
      </rPr>
      <t>迫</t>
    </r>
    <r>
      <rPr>
        <b/>
        <sz val="12"/>
        <rFont val="Meiryo UI"/>
        <family val="3"/>
        <charset val="128"/>
      </rPr>
      <t>リコー株式会社</t>
    </r>
    <r>
      <rPr>
        <sz val="12"/>
        <rFont val="Meiryo UI"/>
        <family val="3"/>
        <charset val="128"/>
      </rPr>
      <t>（宮城県）</t>
    </r>
    <r>
      <rPr>
        <sz val="12"/>
        <color theme="1"/>
        <rFont val="Meiryo UI"/>
        <family val="3"/>
        <charset val="128"/>
      </rPr>
      <t xml:space="preserve">
</t>
    </r>
    <r>
      <rPr>
        <sz val="12"/>
        <rFont val="Meiryo UI"/>
        <family val="3"/>
        <charset val="128"/>
      </rPr>
      <t>OA機器用部品</t>
    </r>
    <r>
      <rPr>
        <sz val="12"/>
        <color theme="1"/>
        <rFont val="Meiryo UI"/>
        <family val="3"/>
        <charset val="128"/>
      </rPr>
      <t>の製造</t>
    </r>
    <rPh sb="76" eb="80">
      <t>カブシキガイシャ</t>
    </rPh>
    <phoneticPr fontId="18"/>
  </si>
  <si>
    <r>
      <rPr>
        <b/>
        <sz val="12"/>
        <color rgb="FF000000"/>
        <rFont val="Meiryo UI"/>
        <family val="3"/>
        <charset val="128"/>
      </rPr>
      <t>RICOH PFU COMPUTING Co., Ltd. Tottori Plant</t>
    </r>
    <r>
      <rPr>
        <sz val="12"/>
        <color rgb="FF000000"/>
        <rFont val="Meiryo UI"/>
        <family val="3"/>
        <charset val="128"/>
      </rPr>
      <t xml:space="preserve"> (Tottori)
Manufacturing of electronic circuit units
</t>
    </r>
    <r>
      <rPr>
        <b/>
        <sz val="12"/>
        <color rgb="FF000000"/>
        <rFont val="Meiryo UI"/>
        <family val="3"/>
        <charset val="128"/>
      </rPr>
      <t>リコーPFUコンピューティング株式会社　鳥取事業所</t>
    </r>
    <r>
      <rPr>
        <sz val="12"/>
        <color rgb="FF000000"/>
        <rFont val="Meiryo UI"/>
        <family val="3"/>
        <charset val="128"/>
      </rPr>
      <t>（鳥取県）
電子回路部品ユニットの製造</t>
    </r>
    <rPh sb="138" eb="140">
      <t>セイゾウ</t>
    </rPh>
    <phoneticPr fontId="4"/>
  </si>
  <si>
    <r>
      <t xml:space="preserve">Ricoh Elemex Corporation Okazaki Plant </t>
    </r>
    <r>
      <rPr>
        <sz val="12"/>
        <color rgb="FF000000"/>
        <rFont val="Meiryo UI"/>
        <family val="3"/>
        <charset val="128"/>
      </rPr>
      <t xml:space="preserve">(Aichi)
Manufacturing and sales of office, industrial, and precision equipment
</t>
    </r>
    <r>
      <rPr>
        <b/>
        <sz val="12"/>
        <color rgb="FF000000"/>
        <rFont val="Meiryo UI"/>
        <family val="3"/>
        <charset val="128"/>
      </rPr>
      <t>リコーエレメックス株式会社　岡崎事業所</t>
    </r>
    <r>
      <rPr>
        <sz val="12"/>
        <color rgb="FF000000"/>
        <rFont val="Meiryo UI"/>
        <family val="3"/>
        <charset val="128"/>
      </rPr>
      <t>（愛知県）
OA機器、産業機器、精密加工の製造・販売</t>
    </r>
    <phoneticPr fontId="4"/>
  </si>
  <si>
    <r>
      <t>Ricoh Elemex Corporation Ena</t>
    </r>
    <r>
      <rPr>
        <b/>
        <sz val="12"/>
        <rFont val="Meiryo UI"/>
        <family val="3"/>
        <charset val="128"/>
      </rPr>
      <t xml:space="preserve"> Plant</t>
    </r>
    <r>
      <rPr>
        <sz val="12"/>
        <color theme="1"/>
        <rFont val="Meiryo UI"/>
        <family val="3"/>
        <charset val="128"/>
      </rPr>
      <t>*</t>
    </r>
    <r>
      <rPr>
        <vertAlign val="superscript"/>
        <sz val="12"/>
        <color theme="1"/>
        <rFont val="Meiryo UI"/>
        <family val="3"/>
        <charset val="128"/>
      </rPr>
      <t>12</t>
    </r>
    <r>
      <rPr>
        <sz val="12"/>
        <color theme="1"/>
        <rFont val="Meiryo UI"/>
        <family val="3"/>
        <charset val="128"/>
      </rPr>
      <t xml:space="preserve"> (Gifu)</t>
    </r>
    <r>
      <rPr>
        <b/>
        <sz val="12"/>
        <color theme="1"/>
        <rFont val="Meiryo UI"/>
        <family val="3"/>
        <charset val="128"/>
      </rPr>
      <t xml:space="preserve">
</t>
    </r>
    <r>
      <rPr>
        <sz val="12"/>
        <rFont val="Meiryo UI"/>
        <family val="3"/>
        <charset val="128"/>
      </rPr>
      <t>Manufacturing and sales of office, industrial, and precision equipment</t>
    </r>
    <r>
      <rPr>
        <b/>
        <sz val="12"/>
        <color theme="1"/>
        <rFont val="Meiryo UI"/>
        <family val="3"/>
        <charset val="128"/>
      </rPr>
      <t xml:space="preserve">
リコーエレメックス</t>
    </r>
    <r>
      <rPr>
        <b/>
        <sz val="12"/>
        <rFont val="Meiryo UI"/>
        <family val="3"/>
        <charset val="128"/>
      </rPr>
      <t>株式会社　恵那事業所</t>
    </r>
    <r>
      <rPr>
        <sz val="12"/>
        <rFont val="Meiryo UI"/>
        <family val="3"/>
        <charset val="128"/>
      </rPr>
      <t>*</t>
    </r>
    <r>
      <rPr>
        <vertAlign val="superscript"/>
        <sz val="12"/>
        <rFont val="Meiryo UI"/>
        <family val="3"/>
        <charset val="128"/>
      </rPr>
      <t>12</t>
    </r>
    <r>
      <rPr>
        <sz val="12"/>
        <color theme="1"/>
        <rFont val="Meiryo UI"/>
        <family val="3"/>
        <charset val="128"/>
      </rPr>
      <t>（岐阜県）
OA機器、産業機器、精密加工の</t>
    </r>
    <r>
      <rPr>
        <sz val="12"/>
        <rFont val="Meiryo UI"/>
        <family val="3"/>
        <charset val="128"/>
      </rPr>
      <t>製造・販売</t>
    </r>
    <rPh sb="130" eb="132">
      <t>エナ</t>
    </rPh>
    <rPh sb="132" eb="135">
      <t>ジギョウショ</t>
    </rPh>
    <phoneticPr fontId="18"/>
  </si>
  <si>
    <r>
      <t>Ricoh Industry Company, Ltd. Tohoku</t>
    </r>
    <r>
      <rPr>
        <b/>
        <sz val="12"/>
        <rFont val="Meiryo UI"/>
        <family val="3"/>
        <charset val="128"/>
      </rPr>
      <t xml:space="preserve"> Plant</t>
    </r>
    <r>
      <rPr>
        <sz val="12"/>
        <rFont val="Meiryo UI"/>
        <family val="3"/>
        <charset val="128"/>
      </rPr>
      <t>*</t>
    </r>
    <r>
      <rPr>
        <vertAlign val="superscript"/>
        <sz val="12"/>
        <rFont val="Meiryo UI"/>
        <family val="3"/>
        <charset val="128"/>
      </rPr>
      <t>13</t>
    </r>
    <r>
      <rPr>
        <sz val="12"/>
        <rFont val="Meiryo UI"/>
        <family val="3"/>
        <charset val="128"/>
      </rPr>
      <t xml:space="preserve"> (Miyagi)</t>
    </r>
    <r>
      <rPr>
        <b/>
        <sz val="12"/>
        <color theme="1"/>
        <rFont val="Meiryo UI"/>
        <family val="3"/>
        <charset val="128"/>
      </rPr>
      <t xml:space="preserve">
</t>
    </r>
    <r>
      <rPr>
        <sz val="12"/>
        <rFont val="Meiryo UI"/>
        <family val="3"/>
        <charset val="128"/>
      </rPr>
      <t>Manufacturing of office equipment; R&amp;D, manufacturing, and sales of parts for copiers, printers, and related equipment; and manufacturing of electronic devices</t>
    </r>
    <r>
      <rPr>
        <sz val="12"/>
        <color theme="1"/>
        <rFont val="Meiryo UI"/>
        <family val="3"/>
        <charset val="128"/>
      </rPr>
      <t xml:space="preserve">
</t>
    </r>
    <r>
      <rPr>
        <b/>
        <sz val="12"/>
        <color theme="1"/>
        <rFont val="Meiryo UI"/>
        <family val="3"/>
        <charset val="128"/>
      </rPr>
      <t>リコーインダストリ</t>
    </r>
    <r>
      <rPr>
        <b/>
        <sz val="12"/>
        <rFont val="Meiryo UI"/>
        <family val="3"/>
        <charset val="128"/>
      </rPr>
      <t>ー株式会社　東北事業所</t>
    </r>
    <r>
      <rPr>
        <vertAlign val="superscript"/>
        <sz val="12"/>
        <rFont val="Meiryo UI"/>
        <family val="3"/>
        <charset val="128"/>
      </rPr>
      <t>*13</t>
    </r>
    <r>
      <rPr>
        <sz val="12"/>
        <rFont val="Meiryo UI"/>
        <family val="3"/>
        <charset val="128"/>
      </rPr>
      <t>（宮城県）</t>
    </r>
    <r>
      <rPr>
        <b/>
        <sz val="12"/>
        <color theme="1"/>
        <rFont val="Meiryo UI"/>
        <family val="3"/>
        <charset val="128"/>
      </rPr>
      <t xml:space="preserve">
</t>
    </r>
    <r>
      <rPr>
        <sz val="12"/>
        <color theme="1"/>
        <rFont val="Meiryo UI"/>
        <family val="3"/>
        <charset val="128"/>
      </rPr>
      <t>OA機器および機器用部品の</t>
    </r>
    <r>
      <rPr>
        <sz val="12"/>
        <rFont val="Meiryo UI"/>
        <family val="3"/>
        <charset val="128"/>
      </rPr>
      <t>製造</t>
    </r>
    <r>
      <rPr>
        <sz val="12"/>
        <color theme="1"/>
        <rFont val="Meiryo UI"/>
        <family val="3"/>
        <charset val="128"/>
      </rPr>
      <t>、プリンターおよび関連機器</t>
    </r>
    <r>
      <rPr>
        <sz val="12"/>
        <rFont val="Meiryo UI"/>
        <family val="3"/>
        <charset val="128"/>
      </rPr>
      <t>の開発・製造・販売、</t>
    </r>
    <r>
      <rPr>
        <sz val="12"/>
        <color theme="1"/>
        <rFont val="Meiryo UI"/>
        <family val="3"/>
        <charset val="128"/>
      </rPr>
      <t>電子デバイスの</t>
    </r>
    <r>
      <rPr>
        <sz val="12"/>
        <rFont val="Meiryo UI"/>
        <family val="3"/>
        <charset val="128"/>
      </rPr>
      <t>製造</t>
    </r>
    <rPh sb="224" eb="228">
      <t>カブシキガイシャ</t>
    </rPh>
    <rPh sb="229" eb="231">
      <t>トウホク</t>
    </rPh>
    <rPh sb="231" eb="234">
      <t>ジギョウショ</t>
    </rPh>
    <phoneticPr fontId="18"/>
  </si>
  <si>
    <r>
      <t>Ricoh Industry Company, Ltd. Katsuta Plant</t>
    </r>
    <r>
      <rPr>
        <sz val="12"/>
        <rFont val="Meiryo UI"/>
        <family val="3"/>
        <charset val="128"/>
      </rPr>
      <t>*</t>
    </r>
    <r>
      <rPr>
        <vertAlign val="superscript"/>
        <sz val="12"/>
        <rFont val="Meiryo UI"/>
        <family val="3"/>
        <charset val="128"/>
      </rPr>
      <t>14</t>
    </r>
    <r>
      <rPr>
        <sz val="12"/>
        <rFont val="Meiryo UI"/>
        <family val="3"/>
        <charset val="128"/>
      </rPr>
      <t xml:space="preserve"> (Ibaraki)</t>
    </r>
    <r>
      <rPr>
        <b/>
        <sz val="12"/>
        <rFont val="Meiryo UI"/>
        <family val="3"/>
        <charset val="128"/>
      </rPr>
      <t xml:space="preserve">
</t>
    </r>
    <r>
      <rPr>
        <sz val="12"/>
        <rFont val="Meiryo UI"/>
        <family val="3"/>
        <charset val="128"/>
      </rPr>
      <t xml:space="preserve">Manufacturing of office equipment parts, and R&amp;D and manufacturing of printers and related equipment
</t>
    </r>
    <r>
      <rPr>
        <b/>
        <sz val="12"/>
        <rFont val="Meiryo UI"/>
        <family val="3"/>
        <charset val="128"/>
      </rPr>
      <t>リコーインダストリー株式会社　勝田事業所</t>
    </r>
    <r>
      <rPr>
        <sz val="12"/>
        <rFont val="Meiryo UI"/>
        <family val="3"/>
        <charset val="128"/>
      </rPr>
      <t>*</t>
    </r>
    <r>
      <rPr>
        <vertAlign val="superscript"/>
        <sz val="12"/>
        <rFont val="Meiryo UI"/>
        <family val="3"/>
        <charset val="128"/>
      </rPr>
      <t>14</t>
    </r>
    <r>
      <rPr>
        <sz val="12"/>
        <rFont val="Meiryo UI"/>
        <family val="3"/>
        <charset val="128"/>
      </rPr>
      <t>（茨城県）
OA機器および機器用部品の製造、プリンターおよび関連機器の開発・製造</t>
    </r>
    <rPh sb="172" eb="174">
      <t>カツタ</t>
    </rPh>
    <rPh sb="174" eb="177">
      <t>ジギョウショ</t>
    </rPh>
    <phoneticPr fontId="18"/>
  </si>
  <si>
    <r>
      <t>Ricoh Digital Painting Company, Ltd.</t>
    </r>
    <r>
      <rPr>
        <sz val="12"/>
        <color theme="1"/>
        <rFont val="Meiryo UI"/>
        <family val="3"/>
        <charset val="128"/>
      </rPr>
      <t xml:space="preserve"> (Tokyo)</t>
    </r>
    <r>
      <rPr>
        <b/>
        <sz val="12"/>
        <color theme="1"/>
        <rFont val="Meiryo UI"/>
        <family val="3"/>
        <charset val="128"/>
      </rPr>
      <t xml:space="preserve">
</t>
    </r>
    <r>
      <rPr>
        <sz val="12"/>
        <rFont val="Meiryo UI"/>
        <family val="3"/>
        <charset val="128"/>
      </rPr>
      <t>Manufacturing and sales of printer</t>
    </r>
    <r>
      <rPr>
        <sz val="12"/>
        <color theme="1"/>
        <rFont val="Meiryo UI"/>
        <family val="3"/>
        <charset val="128"/>
      </rPr>
      <t xml:space="preserve"> products, inks, and paints
</t>
    </r>
    <r>
      <rPr>
        <b/>
        <sz val="12"/>
        <color theme="1"/>
        <rFont val="Meiryo UI"/>
        <family val="3"/>
        <charset val="128"/>
      </rPr>
      <t>リコーデジタルペインティング</t>
    </r>
    <r>
      <rPr>
        <b/>
        <sz val="12"/>
        <rFont val="Meiryo UI"/>
        <family val="3"/>
        <charset val="128"/>
      </rPr>
      <t>株式会社</t>
    </r>
    <r>
      <rPr>
        <sz val="12"/>
        <rFont val="Meiryo UI"/>
        <family val="3"/>
        <charset val="128"/>
      </rPr>
      <t>（東京都）</t>
    </r>
    <r>
      <rPr>
        <sz val="12"/>
        <color theme="1"/>
        <rFont val="Meiryo UI"/>
        <family val="3"/>
        <charset val="128"/>
      </rPr>
      <t xml:space="preserve">
プリンター、インク、塗料</t>
    </r>
    <r>
      <rPr>
        <sz val="12"/>
        <rFont val="Meiryo UI"/>
        <family val="3"/>
        <charset val="128"/>
      </rPr>
      <t>の製造・販売</t>
    </r>
    <rPh sb="126" eb="129">
      <t>トウキョウト</t>
    </rPh>
    <phoneticPr fontId="18"/>
  </si>
  <si>
    <r>
      <t>PFU Limited</t>
    </r>
    <r>
      <rPr>
        <sz val="12"/>
        <rFont val="Meiryo UI"/>
        <family val="3"/>
        <charset val="128"/>
      </rPr>
      <t xml:space="preserve"> (Ishikawa)</t>
    </r>
    <r>
      <rPr>
        <b/>
        <sz val="12"/>
        <rFont val="Meiryo UI"/>
        <family val="3"/>
        <charset val="128"/>
      </rPr>
      <t xml:space="preserve">
</t>
    </r>
    <r>
      <rPr>
        <sz val="12"/>
        <rFont val="Meiryo UI"/>
        <family val="3"/>
        <charset val="128"/>
      </rPr>
      <t xml:space="preserve">Development, production, sale, and maintenance of scanners and industrial computing products, and construction of IT infrastructure
</t>
    </r>
    <r>
      <rPr>
        <b/>
        <sz val="12"/>
        <rFont val="Meiryo UI"/>
        <family val="3"/>
        <charset val="128"/>
      </rPr>
      <t>株式会社PFU</t>
    </r>
    <r>
      <rPr>
        <sz val="12"/>
        <rFont val="Meiryo UI"/>
        <family val="3"/>
        <charset val="128"/>
      </rPr>
      <t xml:space="preserve">（石川県）
スキャナ・インダストリーコンピューティング製品等の開発・製造・販売・サービス、ITインフラの構築
</t>
    </r>
    <rPh sb="155" eb="159">
      <t>カブシキガイシャ</t>
    </rPh>
    <phoneticPr fontId="4"/>
  </si>
  <si>
    <t>The Ricoh Group's Manufacturing Subsidiaries outside Japan 
海外グループ生産会社</t>
    <rPh sb="60" eb="62">
      <t>カイガイ</t>
    </rPh>
    <rPh sb="66" eb="68">
      <t>セイサン</t>
    </rPh>
    <rPh sb="68" eb="70">
      <t>カイシャ</t>
    </rPh>
    <phoneticPr fontId="18"/>
  </si>
  <si>
    <r>
      <rPr>
        <b/>
        <sz val="12"/>
        <color theme="1"/>
        <rFont val="Meiryo UI"/>
        <family val="3"/>
        <charset val="128"/>
      </rPr>
      <t>ETRIA MANUFACTURING USA INC.</t>
    </r>
    <r>
      <rPr>
        <sz val="12"/>
        <color theme="1"/>
        <rFont val="Meiryo UI"/>
        <family val="3"/>
        <charset val="128"/>
      </rPr>
      <t xml:space="preserve"> (Georgia, U.S.A.)
</t>
    </r>
    <r>
      <rPr>
        <sz val="12"/>
        <rFont val="Meiryo UI"/>
        <family val="3"/>
        <charset val="128"/>
      </rPr>
      <t>Manufacturing of offic</t>
    </r>
    <r>
      <rPr>
        <sz val="12"/>
        <color theme="1"/>
        <rFont val="Meiryo UI"/>
        <family val="3"/>
        <charset val="128"/>
      </rPr>
      <t xml:space="preserve">e equipment and supplies
</t>
    </r>
    <r>
      <rPr>
        <sz val="12"/>
        <rFont val="Meiryo UI"/>
        <family val="3"/>
        <charset val="128"/>
      </rPr>
      <t>OA機器および機器関連消耗品の製造</t>
    </r>
    <phoneticPr fontId="4"/>
  </si>
  <si>
    <r>
      <rPr>
        <b/>
        <sz val="12"/>
        <rFont val="Meiryo UI"/>
        <family val="3"/>
        <charset val="128"/>
      </rPr>
      <t xml:space="preserve">Ricoh Electronics, Inc. Georgia/Ontario
</t>
    </r>
    <r>
      <rPr>
        <sz val="12"/>
        <rFont val="Meiryo UI"/>
        <family val="3"/>
        <charset val="128"/>
      </rPr>
      <t>Manufacturing and sales of thermal media products
サーマルメディア製品の製造・販売</t>
    </r>
    <rPh sb="98" eb="100">
      <t>セイヒン</t>
    </rPh>
    <rPh sb="104" eb="106">
      <t>ハンバイ</t>
    </rPh>
    <phoneticPr fontId="4"/>
  </si>
  <si>
    <r>
      <rPr>
        <b/>
        <sz val="12"/>
        <rFont val="Meiryo UI"/>
        <family val="3"/>
        <charset val="128"/>
      </rPr>
      <t>Ricoh UK Products Ltd. Telford/Stirling</t>
    </r>
    <r>
      <rPr>
        <sz val="12"/>
        <rFont val="Meiryo UI"/>
        <family val="3"/>
        <charset val="128"/>
      </rPr>
      <t>*</t>
    </r>
    <r>
      <rPr>
        <vertAlign val="superscript"/>
        <sz val="12"/>
        <rFont val="Meiryo UI"/>
        <family val="3"/>
        <charset val="128"/>
      </rPr>
      <t>15</t>
    </r>
    <r>
      <rPr>
        <sz val="12"/>
        <rFont val="Meiryo UI"/>
        <family val="3"/>
        <charset val="128"/>
      </rPr>
      <t xml:space="preserve">
Manufacturing of office equipment and supplies
OA機器・機器関連消耗品の製造</t>
    </r>
    <phoneticPr fontId="18"/>
  </si>
  <si>
    <r>
      <t>Ricoh Industrie France S.A.S.</t>
    </r>
    <r>
      <rPr>
        <sz val="12"/>
        <color rgb="FF000000"/>
        <rFont val="Meiryo UI"/>
        <family val="3"/>
        <charset val="128"/>
      </rPr>
      <t xml:space="preserve"> (Wettolsheim, France)
Manufacturing of thermal, recycling cartridges, and machines
サーマル製品、再生カートリッジおよび機械の製造</t>
    </r>
    <phoneticPr fontId="4"/>
  </si>
  <si>
    <r>
      <t xml:space="preserve">ETRIA MANUFACTURING (DONGGUAN) CO., LTD. </t>
    </r>
    <r>
      <rPr>
        <sz val="12"/>
        <rFont val="Meiryo UI"/>
        <family val="3"/>
        <charset val="128"/>
      </rPr>
      <t>(Dongguan, China)</t>
    </r>
    <r>
      <rPr>
        <b/>
        <sz val="12"/>
        <rFont val="Meiryo UI"/>
        <family val="3"/>
        <charset val="128"/>
      </rPr>
      <t xml:space="preserve">
</t>
    </r>
    <r>
      <rPr>
        <sz val="12"/>
        <rFont val="Meiryo UI"/>
        <family val="3"/>
        <charset val="128"/>
      </rPr>
      <t>Manufacturing of office equipment
OA機器の製造</t>
    </r>
    <phoneticPr fontId="18"/>
  </si>
  <si>
    <r>
      <t>Shanghai Ricoh Digital Equipment Co., Ltd.</t>
    </r>
    <r>
      <rPr>
        <sz val="12"/>
        <color theme="1"/>
        <rFont val="Meiryo UI"/>
        <family val="3"/>
        <charset val="128"/>
      </rPr>
      <t xml:space="preserve"> (Shanghai, China)</t>
    </r>
    <r>
      <rPr>
        <b/>
        <sz val="12"/>
        <color theme="1"/>
        <rFont val="Meiryo UI"/>
        <family val="3"/>
        <charset val="128"/>
      </rPr>
      <t xml:space="preserve">
</t>
    </r>
    <r>
      <rPr>
        <sz val="12"/>
        <rFont val="Meiryo UI"/>
        <family val="3"/>
        <charset val="128"/>
      </rPr>
      <t>Manufacturing of printers, other digital equipment and related parts</t>
    </r>
    <r>
      <rPr>
        <b/>
        <sz val="12"/>
        <rFont val="Meiryo UI"/>
        <family val="3"/>
        <charset val="128"/>
      </rPr>
      <t xml:space="preserve">
</t>
    </r>
    <r>
      <rPr>
        <sz val="12"/>
        <rFont val="Meiryo UI"/>
        <family val="3"/>
        <charset val="128"/>
      </rPr>
      <t>プリンター、デジタル機器、関連部品の製造　</t>
    </r>
    <phoneticPr fontId="18"/>
  </si>
  <si>
    <r>
      <t>ー*</t>
    </r>
    <r>
      <rPr>
        <vertAlign val="superscript"/>
        <sz val="12"/>
        <rFont val="Meiryo UI"/>
        <family val="3"/>
        <charset val="128"/>
      </rPr>
      <t>6</t>
    </r>
    <phoneticPr fontId="4"/>
  </si>
  <si>
    <r>
      <t>Ricoh Thermal Media (Wuxi) Co., Ltd.</t>
    </r>
    <r>
      <rPr>
        <sz val="12"/>
        <rFont val="Meiryo UI"/>
        <family val="3"/>
        <charset val="128"/>
      </rPr>
      <t xml:space="preserve"> (Wuxi, China)</t>
    </r>
    <r>
      <rPr>
        <b/>
        <sz val="12"/>
        <rFont val="Meiryo UI"/>
        <family val="3"/>
        <charset val="128"/>
      </rPr>
      <t xml:space="preserve">
</t>
    </r>
    <r>
      <rPr>
        <sz val="12"/>
        <rFont val="Meiryo UI"/>
        <family val="3"/>
        <charset val="128"/>
      </rPr>
      <t>Manufacturing and sales of thermal media
サーマルメディアの製造・販売</t>
    </r>
    <rPh sb="101" eb="103">
      <t>セイゾウ</t>
    </rPh>
    <rPh sb="104" eb="106">
      <t>ハンバイ</t>
    </rPh>
    <phoneticPr fontId="18"/>
  </si>
  <si>
    <r>
      <rPr>
        <b/>
        <sz val="12"/>
        <rFont val="Meiryo UI"/>
        <family val="3"/>
        <charset val="128"/>
      </rPr>
      <t xml:space="preserve">Shanghai Ricoh Office Equipment Co., Ltd. </t>
    </r>
    <r>
      <rPr>
        <sz val="12"/>
        <rFont val="Meiryo UI"/>
        <family val="3"/>
        <charset val="128"/>
      </rPr>
      <t>(Shanghai, China)
Manufacturing of office equipment
OA機器の製造</t>
    </r>
    <phoneticPr fontId="18"/>
  </si>
  <si>
    <r>
      <rPr>
        <b/>
        <sz val="12"/>
        <color rgb="FF000000"/>
        <rFont val="Meiryo UI"/>
        <family val="3"/>
        <charset val="128"/>
      </rPr>
      <t>Ricoh Manufacturing (Thailand) Ltd.</t>
    </r>
    <r>
      <rPr>
        <sz val="12"/>
        <color rgb="FF000000"/>
        <rFont val="Meiryo UI"/>
        <family val="3"/>
        <charset val="128"/>
      </rPr>
      <t xml:space="preserve"> (Rayong, Thailand)
Manufacturing of office equipment, related parts, and supplies
OA機器、関連部品および消耗品の製造</t>
    </r>
    <rPh sb="120" eb="122">
      <t>キキ</t>
    </rPh>
    <rPh sb="123" eb="127">
      <t>カンレンブヒン</t>
    </rPh>
    <rPh sb="130" eb="133">
      <t>ショウモウヒン</t>
    </rPh>
    <phoneticPr fontId="4"/>
  </si>
  <si>
    <r>
      <t xml:space="preserve">ETRIA PRODUCTS (THAILAND) CO., LTD. </t>
    </r>
    <r>
      <rPr>
        <sz val="12"/>
        <rFont val="Meiryo UI"/>
        <family val="3"/>
        <charset val="128"/>
      </rPr>
      <t>(Lamphun, Thailand)</t>
    </r>
    <r>
      <rPr>
        <b/>
        <sz val="12"/>
        <rFont val="Meiryo UI"/>
        <family val="3"/>
        <charset val="128"/>
      </rPr>
      <t xml:space="preserve">
</t>
    </r>
    <r>
      <rPr>
        <sz val="12"/>
        <rFont val="Meiryo UI"/>
        <family val="3"/>
        <charset val="128"/>
      </rPr>
      <t>Manufacturing and sales of organic photo conductor drums
OPCドラムの製造・販売</t>
    </r>
    <rPh sb="120" eb="122">
      <t>セイゾウ</t>
    </rPh>
    <rPh sb="123" eb="125">
      <t>ハンバイ</t>
    </rPh>
    <phoneticPr fontId="18"/>
  </si>
  <si>
    <r>
      <t xml:space="preserve">Ricoh Imaging Products (Vietnam) Co., Ltd. </t>
    </r>
    <r>
      <rPr>
        <sz val="12"/>
        <color theme="1"/>
        <rFont val="Meiryo UI"/>
        <family val="3"/>
        <charset val="128"/>
      </rPr>
      <t>(Hanoi, Vietnam)</t>
    </r>
    <r>
      <rPr>
        <b/>
        <sz val="12"/>
        <color theme="1"/>
        <rFont val="Meiryo UI"/>
        <family val="3"/>
        <charset val="128"/>
      </rPr>
      <t xml:space="preserve">
</t>
    </r>
    <r>
      <rPr>
        <sz val="12"/>
        <rFont val="Meiryo UI"/>
        <family val="3"/>
        <charset val="128"/>
      </rPr>
      <t>Manufacturing of camera-related products 
カメラ関連製品の製造</t>
    </r>
    <rPh sb="110" eb="112">
      <t>セイゾウ</t>
    </rPh>
    <phoneticPr fontId="18"/>
  </si>
  <si>
    <r>
      <t xml:space="preserve">ETRIA INFORMATION SYSTEMS (SHENZHEN) CO., LTD. </t>
    </r>
    <r>
      <rPr>
        <sz val="12"/>
        <rFont val="Meiryo UI"/>
        <family val="3"/>
        <charset val="128"/>
      </rPr>
      <t>(Shenzhen, China)</t>
    </r>
    <r>
      <rPr>
        <b/>
        <sz val="12"/>
        <rFont val="Meiryo UI"/>
        <family val="3"/>
        <charset val="128"/>
      </rPr>
      <t xml:space="preserve">
</t>
    </r>
    <r>
      <rPr>
        <sz val="12"/>
        <rFont val="Meiryo UI"/>
        <family val="3"/>
        <charset val="128"/>
      </rPr>
      <t>Manufacturing of office equipment
OA機器の製造</t>
    </r>
    <phoneticPr fontId="4"/>
  </si>
  <si>
    <r>
      <t>ETRIA MANUFACTURING MALAYSIA SDN. BHD.</t>
    </r>
    <r>
      <rPr>
        <sz val="12"/>
        <rFont val="Meiryo UI"/>
        <family val="3"/>
        <charset val="128"/>
      </rPr>
      <t xml:space="preserve"> (Penang, Malaysia)
Manufacturing of office equipment
OA機器の製造</t>
    </r>
    <phoneticPr fontId="4"/>
  </si>
  <si>
    <r>
      <t>ETRIA MANUFACTURING FRANCE S.A.</t>
    </r>
    <r>
      <rPr>
        <sz val="12"/>
        <rFont val="Meiryo UI"/>
        <family val="3"/>
        <charset val="128"/>
      </rPr>
      <t xml:space="preserve"> (Neuville-Les-Dieppe, France)
Manufacturing of office equipment
OA機器の製造</t>
    </r>
    <phoneticPr fontId="4"/>
  </si>
  <si>
    <r>
      <t>ETRIA PRODUCTS USA INC.</t>
    </r>
    <r>
      <rPr>
        <sz val="12"/>
        <rFont val="Meiryo UI"/>
        <family val="3"/>
        <charset val="128"/>
      </rPr>
      <t xml:space="preserve"> (South Dakota, U.S.A.)
Manufacturing of office equipment
OA機器の製造</t>
    </r>
    <phoneticPr fontId="4"/>
  </si>
  <si>
    <r>
      <t xml:space="preserve">ETRIA INDUSTRY（THAILAND）CO., LTD. Ayutthaya Factory </t>
    </r>
    <r>
      <rPr>
        <sz val="12"/>
        <rFont val="Meiryo UI"/>
        <family val="3"/>
        <charset val="128"/>
      </rPr>
      <t>(Ayutthaya, Thailand)</t>
    </r>
    <r>
      <rPr>
        <b/>
        <sz val="12"/>
        <rFont val="Meiryo UI"/>
        <family val="3"/>
        <charset val="128"/>
      </rPr>
      <t xml:space="preserve">
</t>
    </r>
    <r>
      <rPr>
        <sz val="12"/>
        <rFont val="Meiryo UI"/>
        <family val="3"/>
        <charset val="128"/>
      </rPr>
      <t>Manufacturing of office equipment
OA機器の製造</t>
    </r>
    <phoneticPr fontId="4"/>
  </si>
  <si>
    <r>
      <t xml:space="preserve">ETRIA INDUSTRY（THAILAND）CO., LTD. Lamphun Factory  </t>
    </r>
    <r>
      <rPr>
        <sz val="12"/>
        <rFont val="Meiryo UI"/>
        <family val="3"/>
        <charset val="128"/>
      </rPr>
      <t>(Lamphun, Thailand)</t>
    </r>
    <r>
      <rPr>
        <b/>
        <sz val="12"/>
        <rFont val="Meiryo UI"/>
        <family val="3"/>
        <charset val="128"/>
      </rPr>
      <t xml:space="preserve">
</t>
    </r>
    <r>
      <rPr>
        <sz val="12"/>
        <rFont val="Meiryo UI"/>
        <family val="3"/>
        <charset val="128"/>
      </rPr>
      <t>Manufacturing of office equipment
OA機器の製造</t>
    </r>
    <phoneticPr fontId="4"/>
  </si>
  <si>
    <t>*1 Total amount of wastes: amount of waste discharged outside of business sites.</t>
    <phoneticPr fontId="4"/>
  </si>
  <si>
    <t xml:space="preserve">     Herein, "wastes" refers to general waste, industrial waste, and valuable materials generated as by-products of business activities.</t>
    <phoneticPr fontId="4"/>
  </si>
  <si>
    <t>*2 Final amount of wastes disposed of:</t>
    <phoneticPr fontId="4"/>
  </si>
  <si>
    <t xml:space="preserve">     Aggregate amount of untreated wastes sent to landfills and residue remaining after intermediate treatment sent to landfills.</t>
    <phoneticPr fontId="4"/>
  </si>
  <si>
    <t>*3 Water consumption:</t>
    <phoneticPr fontId="4"/>
  </si>
  <si>
    <t xml:space="preserve">     Aggregate amount of municipal water, industrial water, groundwater, rain water, and river water consumed.</t>
    <phoneticPr fontId="4"/>
  </si>
  <si>
    <t>*4 Environmentally sensitive substances:</t>
    <phoneticPr fontId="4"/>
  </si>
  <si>
    <t xml:space="preserve">     Chemical substances used by the Group in large quantities.</t>
    <phoneticPr fontId="4"/>
  </si>
  <si>
    <t>*5 BOD: No discharge to public water</t>
    <phoneticPr fontId="4"/>
  </si>
  <si>
    <t xml:space="preserve">     Nox, Sox: No discharge</t>
    <phoneticPr fontId="4"/>
  </si>
  <si>
    <t xml:space="preserve">     Environmentally sensitive substances: No use of target substances</t>
    <phoneticPr fontId="4"/>
  </si>
  <si>
    <t>*6 Data are currently managed by each site independently and are therefore not included in the Group's data.</t>
    <phoneticPr fontId="4"/>
  </si>
  <si>
    <t>*7 Data for Ricoh Atsugi include data for Ricoh Industry Atsugi.</t>
    <phoneticPr fontId="4"/>
  </si>
  <si>
    <t>*8 Data for Ricoh Ikeda includes data from Ricoh Industry Ikeda.</t>
    <phoneticPr fontId="4"/>
  </si>
  <si>
    <t>*9 Data for ETRIA Numazu includes data from Yamanashi Electronics Numazu and the ETRIA MANUFACTURING JAPAN Numazu.</t>
    <phoneticPr fontId="4"/>
  </si>
  <si>
    <t>*10 Data for ETRIA Tohoku includes data from Tohoku Reuse Center Kitakata and the ETRIA MANUFACTURING JAPAN Tohoku.</t>
    <phoneticPr fontId="4"/>
  </si>
  <si>
    <t>*11 Data for ETRIA Gotemba includes data from the RICOH Eco Business Development Center and the ETRIA MANUFACTURING JAPAN Gotemba.</t>
    <phoneticPr fontId="4"/>
  </si>
  <si>
    <t>*12 The data for Ricoh Elemex Ena includes data from ETRIA Ena.</t>
    <phoneticPr fontId="4"/>
  </si>
  <si>
    <t>*13 The data for Ricoh Industry Tohoku includes the data for the Natori Site.</t>
    <phoneticPr fontId="4"/>
  </si>
  <si>
    <t>*14 Site closed in March 2026.</t>
    <phoneticPr fontId="4"/>
  </si>
  <si>
    <t>*15 The data includes that of Ricoh Printing Solutions Europe Ltd. (RPSE).</t>
    <phoneticPr fontId="4"/>
  </si>
  <si>
    <t>*1 排出物総排出量：事業所外に排出する排出物の量</t>
    <rPh sb="20" eb="22">
      <t>ハイシュツ</t>
    </rPh>
    <rPh sb="22" eb="23">
      <t>ブツ</t>
    </rPh>
    <phoneticPr fontId="18"/>
  </si>
  <si>
    <t xml:space="preserve">     事業に伴い副産物として発生した有価物、一般廃棄物および産業廃棄物を合わせて排出物と称します。</t>
    <rPh sb="38" eb="39">
      <t>ア</t>
    </rPh>
    <phoneticPr fontId="18"/>
  </si>
  <si>
    <t>*2 排出物最終処分量：排出物のうち、直接埋立量と中間処理後の残さの埋立量の合計</t>
    <phoneticPr fontId="18"/>
  </si>
  <si>
    <t>*3 水使用量：都市用水、工業用水、地下水、河川水、雨水の合計</t>
    <rPh sb="26" eb="28">
      <t>アマミズ</t>
    </rPh>
    <phoneticPr fontId="4"/>
  </si>
  <si>
    <t>*4 環境影響化学物質：リコーグループ内で使用量が多い化学物質群</t>
    <rPh sb="27" eb="29">
      <t>カガク</t>
    </rPh>
    <phoneticPr fontId="18"/>
  </si>
  <si>
    <t>*5 BOD：公共用水域への排出がない事業所</t>
    <rPh sb="7" eb="9">
      <t>コウキョウ</t>
    </rPh>
    <rPh sb="9" eb="11">
      <t>ヨウスイ</t>
    </rPh>
    <rPh sb="11" eb="12">
      <t>イキ</t>
    </rPh>
    <rPh sb="14" eb="16">
      <t>ハイシュツ</t>
    </rPh>
    <rPh sb="19" eb="22">
      <t>ジギョウショ</t>
    </rPh>
    <phoneticPr fontId="18"/>
  </si>
  <si>
    <t>　   NOx、SOx : 排出がない事業所</t>
    <phoneticPr fontId="4"/>
  </si>
  <si>
    <t xml:space="preserve">     環境影響化学物質：ーは対象となる化学物質の使用がない</t>
    <rPh sb="5" eb="7">
      <t>カンキョウ</t>
    </rPh>
    <rPh sb="7" eb="9">
      <t>エイキョウ</t>
    </rPh>
    <rPh sb="9" eb="11">
      <t>カガク</t>
    </rPh>
    <rPh sb="11" eb="13">
      <t>ブッシツ</t>
    </rPh>
    <rPh sb="16" eb="18">
      <t>タイショウ</t>
    </rPh>
    <rPh sb="21" eb="23">
      <t>カガク</t>
    </rPh>
    <rPh sb="23" eb="25">
      <t>ブッシツ</t>
    </rPh>
    <rPh sb="26" eb="28">
      <t>シヨウ</t>
    </rPh>
    <phoneticPr fontId="18"/>
  </si>
  <si>
    <t>*6 現時点では各事業所で管理しており、グループ集計対象外。</t>
    <phoneticPr fontId="18"/>
  </si>
  <si>
    <t>*7 リコー厚木のデータには、リコーインダストリー厚木のデータが含まれます。</t>
    <rPh sb="6" eb="8">
      <t>アツギ</t>
    </rPh>
    <rPh sb="25" eb="27">
      <t>アツギ</t>
    </rPh>
    <rPh sb="32" eb="33">
      <t>フク</t>
    </rPh>
    <phoneticPr fontId="18"/>
  </si>
  <si>
    <t>*8 リコー池田のデータには、リコーインダストリー池田のデータが含まれます。</t>
    <rPh sb="6" eb="8">
      <t>イケダ</t>
    </rPh>
    <rPh sb="25" eb="27">
      <t>イケダ</t>
    </rPh>
    <phoneticPr fontId="18"/>
  </si>
  <si>
    <t>*9 エトリア沼津のデータには、山梨電子沼津、エトリアマニュファクチャリングジャパン沼津のデータが含まれます。</t>
    <rPh sb="7" eb="9">
      <t>ヌマヅ</t>
    </rPh>
    <rPh sb="16" eb="18">
      <t>ヤマナシ</t>
    </rPh>
    <rPh sb="18" eb="20">
      <t>デンシ</t>
    </rPh>
    <rPh sb="20" eb="22">
      <t>ヌマヅ</t>
    </rPh>
    <rPh sb="42" eb="44">
      <t>ヌマヅ</t>
    </rPh>
    <phoneticPr fontId="18"/>
  </si>
  <si>
    <t>*10 エトリア東北のデータには、東北リユースセンター喜多方、エトリアマニュファクチャリングジャパン東北のデータが含まれます。</t>
    <rPh sb="8" eb="10">
      <t>トウホク</t>
    </rPh>
    <rPh sb="17" eb="19">
      <t>トウホク</t>
    </rPh>
    <rPh sb="27" eb="30">
      <t>キタカタ</t>
    </rPh>
    <rPh sb="50" eb="52">
      <t>トウホク</t>
    </rPh>
    <rPh sb="57" eb="58">
      <t>フク</t>
    </rPh>
    <phoneticPr fontId="18"/>
  </si>
  <si>
    <t>*11 エトリア御殿場のデータには、リコー環境事業開発センター、エトリアマニュファクチャリングジャパン御殿場のデータが含まれます。</t>
    <rPh sb="8" eb="11">
      <t>ゴテンバ</t>
    </rPh>
    <rPh sb="21" eb="25">
      <t>カンキョウジギョウ</t>
    </rPh>
    <rPh sb="25" eb="27">
      <t>カイハツ</t>
    </rPh>
    <rPh sb="51" eb="54">
      <t>ゴテンバ</t>
    </rPh>
    <rPh sb="59" eb="60">
      <t>フク</t>
    </rPh>
    <phoneticPr fontId="18"/>
  </si>
  <si>
    <t>*12 リコーエレメックス恵那のデータには、エトリア恵那のデータが含まれます。</t>
    <rPh sb="13" eb="15">
      <t>エナ</t>
    </rPh>
    <rPh sb="26" eb="28">
      <t>エナ</t>
    </rPh>
    <rPh sb="31" eb="32">
      <t>フク</t>
    </rPh>
    <phoneticPr fontId="18"/>
  </si>
  <si>
    <t>*13 リコーインダストリー東北のデータには名取サイトのデータが含まれます。</t>
    <rPh sb="14" eb="16">
      <t>トウホク</t>
    </rPh>
    <rPh sb="22" eb="24">
      <t>ナトリ</t>
    </rPh>
    <rPh sb="32" eb="33">
      <t>フク</t>
    </rPh>
    <phoneticPr fontId="4"/>
  </si>
  <si>
    <t>*14 2026年3月閉鎖。</t>
    <phoneticPr fontId="4"/>
  </si>
  <si>
    <t>*15 Ricoh Printing Solutions Europe Ltd. のデータが含まれます。</t>
    <rPh sb="46" eb="47">
      <t>フク</t>
    </rPh>
    <phoneticPr fontId="4"/>
  </si>
  <si>
    <t xml:space="preserve">◆ Environmental Performance Data | PRTR Substances by Business Sites: FY2025
</t>
    <phoneticPr fontId="4"/>
  </si>
  <si>
    <t xml:space="preserve">    環境パフォーマンスデータ | PRTR対象物質　事業所別データ　2025年度</t>
    <phoneticPr fontId="4"/>
  </si>
  <si>
    <t>* The substances covered are those handled in quantities of 1,000 kg or more per year at each site.</t>
  </si>
  <si>
    <t>対象物質は、事業所ごとの年間取扱量が1,000kg以上のものとする。</t>
    <phoneticPr fontId="4"/>
  </si>
  <si>
    <t xml:space="preserve">Ricoh Industry Company, Ltd. (Atsugi)  リコーインダストリー株式会社（厚木）
</t>
    <rPh sb="49" eb="53">
      <t>カブシキガイシャ</t>
    </rPh>
    <phoneticPr fontId="20"/>
  </si>
  <si>
    <t>Cabinet
order number
管理番号</t>
    <rPh sb="21" eb="23">
      <t>カンリ</t>
    </rPh>
    <rPh sb="23" eb="25">
      <t>バンゴウ</t>
    </rPh>
    <phoneticPr fontId="20"/>
  </si>
  <si>
    <t>Substance
name
物質名称</t>
    <phoneticPr fontId="4"/>
  </si>
  <si>
    <t>Transaction
volume
取扱量</t>
    <phoneticPr fontId="4"/>
  </si>
  <si>
    <t>Amount discharged 排出量</t>
    <phoneticPr fontId="4"/>
  </si>
  <si>
    <t>Amount transferred 移動量</t>
    <phoneticPr fontId="4"/>
  </si>
  <si>
    <t>Release
to the air
大気への排出</t>
    <rPh sb="23" eb="25">
      <t>ハイシュツ</t>
    </rPh>
    <phoneticPr fontId="20"/>
  </si>
  <si>
    <t>Release to
public water
公共用水域への排出</t>
    <phoneticPr fontId="20"/>
  </si>
  <si>
    <t>Release
to soil	
土壌への排出</t>
    <rPh sb="21" eb="23">
      <t>ハイシュツ</t>
    </rPh>
    <phoneticPr fontId="20"/>
  </si>
  <si>
    <t>Landfil
埋立処分</t>
    <phoneticPr fontId="4"/>
  </si>
  <si>
    <t>Transfer
to sewage
下水道への移動</t>
    <rPh sb="24" eb="26">
      <t>イドウ</t>
    </rPh>
    <phoneticPr fontId="20"/>
  </si>
  <si>
    <t>Transfer
to outside the site
事業所外への
移動</t>
    <rPh sb="36" eb="38">
      <t>イドウ</t>
    </rPh>
    <phoneticPr fontId="20"/>
  </si>
  <si>
    <t>nickel compounds ニッケル化合物</t>
    <phoneticPr fontId="4"/>
  </si>
  <si>
    <t>kg</t>
  </si>
  <si>
    <t>N,N-dimethylformamide
N,N-ジメチルホルムアミド</t>
    <phoneticPr fontId="4"/>
  </si>
  <si>
    <t>kg</t>
    <phoneticPr fontId="4"/>
  </si>
  <si>
    <t>toluene トルエン</t>
    <phoneticPr fontId="4"/>
  </si>
  <si>
    <t>manganese oxides
マンガンおよびその化合物</t>
    <phoneticPr fontId="4"/>
  </si>
  <si>
    <t>Ethylene Glycol Monobutyl Ether 
エチレングリコールモノブチルエーテル</t>
    <phoneticPr fontId="4"/>
  </si>
  <si>
    <t>Diethylene Glycol Monobutyl Ether 
ジエチレングリコールモノブチルエーテル</t>
    <phoneticPr fontId="4"/>
  </si>
  <si>
    <t>tetrahydrofuran, THF
テトラヒドロフラン; THF</t>
    <phoneticPr fontId="4"/>
  </si>
  <si>
    <t>Ricoh Company, Ltd. Fukui Plant  株式会社リコー 福井事業所</t>
    <phoneticPr fontId="20"/>
  </si>
  <si>
    <t>Adipic dihydrazide　ヘキサンジヒドラジド</t>
    <phoneticPr fontId="4"/>
  </si>
  <si>
    <t>Ricoh Company, Ltd. General Electronics R&amp;D Center 　株式会社リコー 応用電子研究所</t>
    <rPh sb="60" eb="62">
      <t>オウヨウ</t>
    </rPh>
    <rPh sb="62" eb="64">
      <t>デンシ</t>
    </rPh>
    <rPh sb="64" eb="67">
      <t>ケンキュウジョ</t>
    </rPh>
    <phoneticPr fontId="4"/>
  </si>
  <si>
    <t>methylnaphthalene メチルナフタレン</t>
    <phoneticPr fontId="4"/>
  </si>
  <si>
    <t>nickel ニッケル</t>
    <phoneticPr fontId="4"/>
  </si>
  <si>
    <t>Nickel bis(sulphamidate)スルファミン酸ニッケル(II)</t>
    <phoneticPr fontId="4"/>
  </si>
  <si>
    <t>1-Methyl-2-pyrrolidinone
１－メチル－２－ピロリドン</t>
    <phoneticPr fontId="4"/>
  </si>
  <si>
    <t>Ricoh Elemex Corporation Okazaki Plant  リコーエレメックス株式会社 岡崎事業所</t>
    <rPh sb="49" eb="53">
      <t>カブシキガイシャ</t>
    </rPh>
    <rPh sb="56" eb="59">
      <t>ジギョウショ</t>
    </rPh>
    <phoneticPr fontId="4"/>
  </si>
  <si>
    <t>1-bromopropane 1-ブロモプロパン</t>
    <phoneticPr fontId="4"/>
  </si>
  <si>
    <t>Hasama Ricoh, Inc.  迫リコー株式会社</t>
    <rPh sb="24" eb="28">
      <t>カブシキガイシャ</t>
    </rPh>
    <phoneticPr fontId="4"/>
  </si>
  <si>
    <t>◆ Environmental Performance Data | Disclosure for EPEAT</t>
    <phoneticPr fontId="4"/>
  </si>
  <si>
    <t xml:space="preserve">    環境パフォーマンスデータ | EPEAT関連開示情報</t>
    <rPh sb="4" eb="6">
      <t>カンキョウ</t>
    </rPh>
    <rPh sb="24" eb="26">
      <t>カンレン</t>
    </rPh>
    <rPh sb="26" eb="30">
      <t>カイジジョウホウ</t>
    </rPh>
    <phoneticPr fontId="4"/>
  </si>
  <si>
    <t>The environmental ratings based on the Electronic Product Environmental Assessment Tool (EPEAT) are shown below. 
EPEAT was established to promote the market development and sales of environmentally friendly products and is used by the United States federal government as an assessment tool for its procurement.</t>
    <phoneticPr fontId="4"/>
  </si>
  <si>
    <t>環境に配慮した製品の市場開発・販売促進を目的に設立され、米国・連邦政府が調達要件として採用している評価システムEPEAT（Electronic Product Environmental Assessment Tool）の環境負荷削減についての対応情報を掲載しています。（以下、英語のみとなっておりますこと、ご了承ください。）</t>
    <rPh sb="127" eb="129">
      <t>ケイサイ</t>
    </rPh>
    <rPh sb="136" eb="138">
      <t>イカ</t>
    </rPh>
    <rPh sb="139" eb="141">
      <t>エイゴ</t>
    </rPh>
    <phoneticPr fontId="4"/>
  </si>
  <si>
    <t>4.7.2.1 Public Disclosure of Key Environmental Aspects</t>
    <phoneticPr fontId="4"/>
  </si>
  <si>
    <t>Note: The list below includes sites having significant responsibility for the design and manufacture.</t>
    <phoneticPr fontId="4"/>
  </si>
  <si>
    <r>
      <rPr>
        <b/>
        <sz val="12"/>
        <rFont val="Meiryo UI"/>
        <family val="3"/>
        <charset val="128"/>
      </rPr>
      <t>[Target]</t>
    </r>
    <r>
      <rPr>
        <sz val="12"/>
        <rFont val="Meiryo UI"/>
        <family val="3"/>
        <charset val="128"/>
      </rPr>
      <t xml:space="preserve">
　Scope1,2: FY2023 255.0kt / FY2024 250.2kt / FY2025 235.7kt
　Waste: Reduce waste below the previous year's level
　Water: Reduce the volume of water withdrawal below that of the previous year
　Environmental Impact Chemical Substances: Reduce the volume of consumption and emissions below the previous year's performance</t>
    </r>
    <phoneticPr fontId="4"/>
  </si>
  <si>
    <t>&gt; Greenhouse Gas Emissions</t>
    <phoneticPr fontId="4"/>
  </si>
  <si>
    <t>Link</t>
    <phoneticPr fontId="4"/>
  </si>
  <si>
    <t xml:space="preserve">  * Calculated based on GHG Protocols</t>
    <phoneticPr fontId="4"/>
  </si>
  <si>
    <t>https://ghgprotocol.org/calculation-tools</t>
    <phoneticPr fontId="4"/>
  </si>
  <si>
    <t>&gt; Waste</t>
    <phoneticPr fontId="4"/>
  </si>
  <si>
    <t>Unit</t>
    <phoneticPr fontId="4"/>
  </si>
  <si>
    <t>FY2020</t>
    <phoneticPr fontId="4"/>
  </si>
  <si>
    <t>FY2021</t>
    <phoneticPr fontId="4"/>
  </si>
  <si>
    <t>FY2022</t>
    <phoneticPr fontId="4"/>
  </si>
  <si>
    <t>FY2023</t>
    <phoneticPr fontId="4"/>
  </si>
  <si>
    <t>FY2024</t>
    <phoneticPr fontId="4"/>
  </si>
  <si>
    <t>FY2025</t>
    <phoneticPr fontId="4"/>
  </si>
  <si>
    <r>
      <t>Scope*</t>
    </r>
    <r>
      <rPr>
        <b/>
        <vertAlign val="superscript"/>
        <sz val="12"/>
        <color theme="0"/>
        <rFont val="Meiryo UI"/>
        <family val="3"/>
        <charset val="128"/>
      </rPr>
      <t>1</t>
    </r>
    <phoneticPr fontId="4"/>
  </si>
  <si>
    <t>Total amount of waste</t>
    <phoneticPr fontId="4"/>
  </si>
  <si>
    <t>ton</t>
  </si>
  <si>
    <t>[1]</t>
    <phoneticPr fontId="4"/>
  </si>
  <si>
    <t>Sent to waste-to-energy</t>
  </si>
  <si>
    <t>Incineration(without energy recovery)</t>
    <phoneticPr fontId="4"/>
  </si>
  <si>
    <t>Recycled</t>
    <phoneticPr fontId="4"/>
  </si>
  <si>
    <t>Landfilled (Final disposal amuont)</t>
  </si>
  <si>
    <t>Reduction Rate (Total amount of waste)</t>
    <phoneticPr fontId="4"/>
  </si>
  <si>
    <t>—</t>
  </si>
  <si>
    <t>*1 Scope</t>
    <phoneticPr fontId="4"/>
  </si>
  <si>
    <t>[1] The Ricoh Group's production sites inside and outside Japan
Including non-production sites for Ricoh Company, Ltd. and ETRIA Co., Ltd.</t>
    <phoneticPr fontId="4"/>
  </si>
  <si>
    <t>Pollutant Release and Transfer Register</t>
    <phoneticPr fontId="4"/>
  </si>
  <si>
    <t xml:space="preserve">FY2021 </t>
    <phoneticPr fontId="4"/>
  </si>
  <si>
    <t>Environmentally sensitive substances used*</t>
    <phoneticPr fontId="4"/>
  </si>
  <si>
    <r>
      <t>Emissions of environmentally sensitive substances*</t>
    </r>
    <r>
      <rPr>
        <vertAlign val="superscript"/>
        <sz val="12"/>
        <color rgb="FF333333"/>
        <rFont val="Meiryo UI"/>
        <family val="3"/>
        <charset val="128"/>
      </rPr>
      <t>2</t>
    </r>
    <phoneticPr fontId="4"/>
  </si>
  <si>
    <t>*2 Environmentally sensitive substances:　Chemical substances used by the Group in large quantities</t>
    <phoneticPr fontId="4"/>
  </si>
  <si>
    <t>* Calculated based on</t>
    <phoneticPr fontId="4"/>
  </si>
  <si>
    <t>TRI for the US</t>
    <phoneticPr fontId="4"/>
  </si>
  <si>
    <t>https://www.epa.gov/toxics-release-inventory-tri-program</t>
    <phoneticPr fontId="4"/>
  </si>
  <si>
    <t>E-PRTR for the EU</t>
    <phoneticPr fontId="4"/>
  </si>
  <si>
    <t>https://ec.europa.eu/environment/industry/stationary/e-prtr/legislation.htm</t>
    <phoneticPr fontId="4"/>
  </si>
  <si>
    <t>Japanese-PRTR for Japan and Asian countries</t>
    <phoneticPr fontId="4"/>
  </si>
  <si>
    <t>https://www.env.go.jp/en/chemi/prtr/prtr.html</t>
    <phoneticPr fontId="4"/>
  </si>
  <si>
    <t>&gt; Water Consumption</t>
    <phoneticPr fontId="4"/>
  </si>
  <si>
    <t>Water Withdrawal by Source / Water Recycled and Reused / Water Discharge by Destination</t>
    <phoneticPr fontId="4"/>
  </si>
  <si>
    <t>[FY2025]</t>
    <phoneticPr fontId="20"/>
  </si>
  <si>
    <r>
      <t>Unit: m</t>
    </r>
    <r>
      <rPr>
        <vertAlign val="superscript"/>
        <sz val="12"/>
        <rFont val="Meiryo UI"/>
        <family val="3"/>
        <charset val="128"/>
      </rPr>
      <t>3</t>
    </r>
    <phoneticPr fontId="4"/>
  </si>
  <si>
    <t>Water withdrawal by source</t>
  </si>
  <si>
    <t>Water recycled and reused</t>
  </si>
  <si>
    <t>Water discharge by destination</t>
  </si>
  <si>
    <t>Tap Water</t>
    <phoneticPr fontId="4"/>
  </si>
  <si>
    <t>Industrial Water</t>
    <phoneticPr fontId="4"/>
  </si>
  <si>
    <t>Ground Water</t>
    <phoneticPr fontId="4"/>
  </si>
  <si>
    <t>River, pond Water</t>
    <phoneticPr fontId="4"/>
  </si>
  <si>
    <t>Rain Water</t>
    <phoneticPr fontId="4"/>
  </si>
  <si>
    <t>Total</t>
  </si>
  <si>
    <t>Surface Water</t>
  </si>
  <si>
    <t>Sewer</t>
  </si>
  <si>
    <t>[FY2024]</t>
    <phoneticPr fontId="20"/>
  </si>
  <si>
    <t>[FY2023]</t>
    <phoneticPr fontId="20"/>
  </si>
  <si>
    <t>* The data include estimated values.</t>
    <phoneticPr fontId="4"/>
  </si>
  <si>
    <t>[FY2022]</t>
    <phoneticPr fontId="20"/>
  </si>
  <si>
    <t>[FY2021]</t>
    <phoneticPr fontId="20"/>
  </si>
  <si>
    <t>4.7.2.2 Public Disclosure of Supply Chain Toxics</t>
    <phoneticPr fontId="4"/>
  </si>
  <si>
    <t>[FY2024] Product: RICOH Pro 8400S (2024/4-2025/3 PRTR data)</t>
    <phoneticPr fontId="4"/>
  </si>
  <si>
    <t>Unit: kg</t>
    <phoneticPr fontId="4"/>
  </si>
  <si>
    <t>Unit name</t>
  </si>
  <si>
    <t>PRTR substances designated by Japanese Ministry of Environment</t>
  </si>
  <si>
    <t>Releases to air</t>
  </si>
  <si>
    <t>Releases to public water bodies</t>
  </si>
  <si>
    <t>Releases to the land (on-site)</t>
  </si>
  <si>
    <t>Landfill disposal on site</t>
  </si>
  <si>
    <t>Transfers to sewage</t>
  </si>
  <si>
    <t>Transfers to off-site</t>
  </si>
  <si>
    <t>Integrated circuit /semiconductor</t>
  </si>
  <si>
    <t>Supplier 1</t>
  </si>
  <si>
    <t>Hydrogen fluoride and its water-soluble salts</t>
  </si>
  <si>
    <t>Tetramethylammonium hydroxide</t>
  </si>
  <si>
    <t>Supplier 2</t>
    <phoneticPr fontId="4"/>
  </si>
  <si>
    <t>Antimony and its compounds</t>
  </si>
  <si>
    <t>PWB</t>
  </si>
  <si>
    <t>None to be reported</t>
  </si>
  <si>
    <t>Lamp</t>
  </si>
  <si>
    <t>Ethylbenzene</t>
  </si>
  <si>
    <t>Toluene</t>
  </si>
  <si>
    <t>[FY2023] Product: RICOH Pro 8300S (2023/4-2024/3 PRTR data)</t>
    <phoneticPr fontId="4"/>
  </si>
  <si>
    <t>2-aminoethanol</t>
  </si>
  <si>
    <t>Ethylene glycol monomethyl ether</t>
  </si>
  <si>
    <t>Hydrogen fluoride and its water-soluble salts</t>
    <phoneticPr fontId="4"/>
  </si>
  <si>
    <t>Methylnaphthalene</t>
  </si>
  <si>
    <t>Diethylene glycol monobutyl ether</t>
    <phoneticPr fontId="4"/>
  </si>
  <si>
    <t>Tetramethylammonium hydroxide</t>
    <phoneticPr fontId="4"/>
  </si>
  <si>
    <t>N-Methyl-2-pyrrolidone</t>
    <phoneticPr fontId="4"/>
  </si>
  <si>
    <t xml:space="preserve">Supplier 2
</t>
  </si>
  <si>
    <t>Xylene</t>
  </si>
  <si>
    <t>Naphthalene</t>
  </si>
  <si>
    <t>Pyrocatechol</t>
    <phoneticPr fontId="4"/>
  </si>
  <si>
    <t>Supplier 3</t>
  </si>
  <si>
    <t>Supplier 4</t>
    <phoneticPr fontId="4"/>
  </si>
  <si>
    <t>Toluene</t>
    <phoneticPr fontId="4"/>
  </si>
  <si>
    <t xml:space="preserve">Ethylene glycol monobutyl ether </t>
  </si>
  <si>
    <t>[FY2022] Product: RICOH Pro 8300S (2022/4-2023/3 PRTR data)</t>
    <phoneticPr fontId="4"/>
  </si>
  <si>
    <t>Pyrocatechol</t>
  </si>
  <si>
    <t>Catechol</t>
  </si>
  <si>
    <t>* Calculated based on Japanese-PRTR for Japan and Asian countries</t>
    <phoneticPr fontId="4"/>
  </si>
  <si>
    <t>4.9.1.1 Allow use of general office paper with renewable content, recycled content, and that is chlorine free</t>
    <phoneticPr fontId="4"/>
  </si>
  <si>
    <t>The Ricoh Group imaging devices are compatible with chlorine free paper and certain types of paper made of renewable and pre/post-consumer content.</t>
    <phoneticPr fontId="4"/>
  </si>
  <si>
    <t>4.9.2.1 Documentation that product does not prevent the use of non-manufacturer cartridges and non-manufacturer containers</t>
    <phoneticPr fontId="4"/>
  </si>
  <si>
    <t>Although the design of Ricoh Group Imaging Devices does not prevent the use of non-OEM cartridges and containers, the Ricoh Group recommends the use of Ricoh manufactured, or approved, parts and supplies. The use of non-genuine Ricoh replacement parts or supplies may void the limited warranty.</t>
    <phoneticPr fontId="4"/>
  </si>
  <si>
    <t>4.9.4.1 Documentation that the cartridge or container is not designed to prevent its reuse and recycling</t>
    <phoneticPr fontId="4"/>
  </si>
  <si>
    <t>In the Ricoh Group continuing efforts to support environmental sustainability, all Ricoh manufactured cartridges or containers are not designed to prevent reuse or recycling.</t>
    <phoneticPr fontId="4"/>
  </si>
  <si>
    <t>The proportion of Scope 3 emissions to total greenhouse gases emissions (Scope 1, 2, and 3 combined) for Ricoh Group in FY2025 was 91.1%. 
Within Scope 3, categories 1, 4, and 11 accounted for a significant portion, approximately 70%, and have been identified as important reduction targets with environmental goals set tied to improvement efforts undertaken by the company.</t>
    <phoneticPr fontId="4"/>
  </si>
  <si>
    <t>リコーグループの2025年度の温室効果ガス排出量（Scope 1,2,3の合計）に占めるScope 3の割合は91.1％でした。
Scope 3の中では、カテゴリ1、4、11の排出量が大きく、約7割を占め、自社の取組みによる改善活動に紐づくため、重要な削減対象として環境目標を設定しています。</t>
    <phoneticPr fontId="4"/>
  </si>
  <si>
    <r>
      <t xml:space="preserve">・ Scope of data collection: </t>
    </r>
    <r>
      <rPr>
        <sz val="12"/>
        <rFont val="Meiryo UI"/>
        <family val="3"/>
        <charset val="128"/>
      </rPr>
      <t>The Ricoh Group's</t>
    </r>
    <r>
      <rPr>
        <b/>
        <sz val="12"/>
        <color rgb="FF00B0F0"/>
        <rFont val="Meiryo UI"/>
        <family val="3"/>
        <charset val="128"/>
      </rPr>
      <t xml:space="preserve"> </t>
    </r>
    <r>
      <rPr>
        <sz val="12"/>
        <rFont val="Meiryo UI"/>
        <family val="3"/>
        <charset val="128"/>
      </rPr>
      <t>sites inside and outside Japan</t>
    </r>
    <r>
      <rPr>
        <sz val="12"/>
        <color theme="1"/>
        <rFont val="Meiryo UI"/>
        <family val="3"/>
        <charset val="128"/>
      </rPr>
      <t xml:space="preserve">
・ Data coverage: 98.3%
・ Third-Party assurance ratio: 98.3%
   For assured data, please refer to the calculation report linked below.</t>
    </r>
    <phoneticPr fontId="4"/>
  </si>
  <si>
    <t xml:space="preserve">・ データ収集範囲：リコーグループ国内外事業所
・ データカバー率：98.3%
・ 第三者保証カバー率：98.3%
　　第三者保証の値は以下のリンク先を参照ください。　	</t>
    <rPh sb="5" eb="7">
      <t>シュウシュウ</t>
    </rPh>
    <rPh sb="7" eb="9">
      <t>ハンイ</t>
    </rPh>
    <rPh sb="45" eb="47">
      <t>ホショウ</t>
    </rPh>
    <rPh sb="63" eb="65">
      <t>ホショウ</t>
    </rPh>
    <rPh sb="68" eb="70">
      <t>イカ</t>
    </rPh>
    <rPh sb="74" eb="75">
      <t>サキ</t>
    </rPh>
    <phoneticPr fontId="4"/>
  </si>
  <si>
    <r>
      <t>*5</t>
    </r>
    <r>
      <rPr>
        <b/>
        <sz val="11"/>
        <color theme="1"/>
        <rFont val="Meiryo UI"/>
        <family val="3"/>
        <charset val="128"/>
      </rPr>
      <t xml:space="preserve"> Use</t>
    </r>
    <r>
      <rPr>
        <sz val="11"/>
        <color theme="1"/>
        <rFont val="Meiryo UI"/>
        <family val="3"/>
        <charset val="128"/>
      </rPr>
      <t xml:space="preserve">
・ Products subject to accounting include copiers / multifunctional copiers, printers, production printers, digital duplicators, facsimile machines, projectors, and video conference / web-based conference systems, electronic components, and scanner.
For calculations, regional greenhouse gas emission coefficients (kg-CO</t>
    </r>
    <r>
      <rPr>
        <vertAlign val="subscript"/>
        <sz val="11"/>
        <color theme="1"/>
        <rFont val="Meiryo UI"/>
        <family val="3"/>
        <charset val="128"/>
      </rPr>
      <t>2</t>
    </r>
    <r>
      <rPr>
        <sz val="11"/>
        <color theme="1"/>
        <rFont val="Meiryo UI"/>
        <family val="3"/>
        <charset val="128"/>
      </rPr>
      <t>/kWh) for electricity that are latest available are used.
Sources: IEA Emission Factors 2025</t>
    </r>
    <phoneticPr fontId="4"/>
  </si>
  <si>
    <r>
      <t>*5</t>
    </r>
    <r>
      <rPr>
        <b/>
        <sz val="11"/>
        <color theme="1"/>
        <rFont val="Meiryo UI"/>
        <family val="3"/>
        <charset val="128"/>
      </rPr>
      <t xml:space="preserve"> 使用</t>
    </r>
    <r>
      <rPr>
        <sz val="11"/>
        <color theme="1"/>
        <rFont val="Meiryo UI"/>
        <family val="3"/>
        <charset val="128"/>
      </rPr>
      <t xml:space="preserve">
・ 算定対象製品は、複写機／複合機、プリンター、プロダクションプリンター、デジタル印刷機、ファクシミリ、プロジェクター、電装ユニット、組込みユニット、スキャナ。
電力の温室効果ガス排出量は、地域別に最新の入手可能な電力CO</t>
    </r>
    <r>
      <rPr>
        <vertAlign val="subscript"/>
        <sz val="11"/>
        <color theme="1"/>
        <rFont val="Meiryo UI"/>
        <family val="3"/>
        <charset val="128"/>
      </rPr>
      <t>2</t>
    </r>
    <r>
      <rPr>
        <sz val="11"/>
        <color theme="1"/>
        <rFont val="Meiryo UI"/>
        <family val="3"/>
        <charset val="128"/>
      </rPr>
      <t>排出係数を用いて算出。
出典：IEA Emission Factors 2025</t>
    </r>
    <phoneticPr fontId="4"/>
  </si>
  <si>
    <t>Fuel- and energy-related activities not included in scope 1 or scope 2  
Scope1, 2 に含まれない燃料およびエネルギー関連活動</t>
    <phoneticPr fontId="4"/>
  </si>
  <si>
    <t>https://www.ricoh.com/sustainability/materiality/</t>
    <phoneticPr fontId="4"/>
  </si>
  <si>
    <t>https://jp.ricoh.com/sustainability/sdgs/</t>
    <phoneticPr fontId="4"/>
  </si>
  <si>
    <t>https://www.ricoh.com/sustainability/environment/management/target</t>
    <phoneticPr fontId="4"/>
  </si>
  <si>
    <t>株式会社リコー &amp; エトリア株式会社、エトリアマニュファクチャリングジャパン株式会社 沼津事業所　北プラント</t>
    <rPh sb="14" eb="16">
      <t>カブシキ</t>
    </rPh>
    <rPh sb="16" eb="18">
      <t>ガイシャ</t>
    </rPh>
    <phoneticPr fontId="20"/>
  </si>
  <si>
    <t>Ricoh Company, Ltd. &amp; ETRIA Co., Ltd. and ETRIA MANUFACTURING JAPAN Co., Ltd. Numazu North Plant</t>
    <phoneticPr fontId="20"/>
  </si>
  <si>
    <t>Ricoh Industry Company, Ltd. &amp; ETRIA Co., Ltd. and ETRIA MANUFACTURING JAPAN Co., Ltd. Tohoku Plant</t>
    <phoneticPr fontId="4"/>
  </si>
  <si>
    <t>リコーインダストリー株式会社 &amp; エトリア株式会社、エトリアマニュファクチャリングジャパン株式会社 東北事業所</t>
    <rPh sb="10" eb="14">
      <t>カブシキガイシャ</t>
    </rPh>
    <rPh sb="21" eb="25">
      <t>カブシキガイシャ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</si>
</sst>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0;[Red]\-#,##0.0"/>
    <numFmt numFmtId="177" formatCode="#,##0.0"/>
    <numFmt numFmtId="178" formatCode="#,##0.000;[Red]\-#,##0.000"/>
    <numFmt numFmtId="179" formatCode="0.0_);[Red]\(0.0\)"/>
    <numFmt numFmtId="180" formatCode="_ * #,##0.0_ ;_ * \-#,##0.0_ ;_ * &quot;-&quot;_ ;_ @_ "/>
    <numFmt numFmtId="181" formatCode="#,##0.0_);[Red]\(#,##0.0\)"/>
    <numFmt numFmtId="182" formatCode="#,##0.0_ "/>
    <numFmt numFmtId="183" formatCode="#,##0_ "/>
    <numFmt numFmtId="184" formatCode="0.0"/>
    <numFmt numFmtId="185" formatCode="0.0_ "/>
  </numFmts>
  <fonts count="88" x14ac:knownFonts="1">
    <font>
      <sz val="11"/>
      <color theme="1"/>
      <name val="Meiryo UI"/>
      <family val="2"/>
      <charset val="128"/>
    </font>
    <font>
      <sz val="11"/>
      <color theme="1"/>
      <name val="游ゴシック"/>
      <family val="2"/>
      <charset val="128"/>
      <scheme val="minor"/>
    </font>
    <font>
      <sz val="11"/>
      <color theme="1"/>
      <name val="Meiryo UI"/>
      <family val="2"/>
      <charset val="128"/>
    </font>
    <font>
      <b/>
      <sz val="14"/>
      <color theme="1"/>
      <name val="Meiryo UI"/>
      <family val="3"/>
      <charset val="128"/>
    </font>
    <font>
      <sz val="6"/>
      <name val="Meiryo UI"/>
      <family val="2"/>
      <charset val="128"/>
    </font>
    <font>
      <sz val="12"/>
      <color theme="1"/>
      <name val="Meiryo UI"/>
      <family val="3"/>
      <charset val="128"/>
    </font>
    <font>
      <b/>
      <sz val="12"/>
      <color theme="1"/>
      <name val="Meiryo UI"/>
      <family val="3"/>
      <charset val="128"/>
    </font>
    <font>
      <sz val="12"/>
      <name val="Meiryo UI"/>
      <family val="3"/>
      <charset val="128"/>
    </font>
    <font>
      <b/>
      <sz val="12"/>
      <color rgb="FFC00000"/>
      <name val="Meiryo UI"/>
      <family val="3"/>
      <charset val="128"/>
    </font>
    <font>
      <b/>
      <sz val="12"/>
      <name val="Meiryo UI"/>
      <family val="3"/>
      <charset val="128"/>
    </font>
    <font>
      <b/>
      <sz val="12"/>
      <color theme="0"/>
      <name val="Meiryo UI"/>
      <family val="3"/>
      <charset val="128"/>
    </font>
    <font>
      <u/>
      <sz val="11"/>
      <color theme="10"/>
      <name val="Meiryo UI"/>
      <family val="2"/>
      <charset val="128"/>
    </font>
    <font>
      <b/>
      <sz val="12"/>
      <color rgb="FFFFFFFF"/>
      <name val="Meiryo UI"/>
      <family val="3"/>
      <charset val="128"/>
    </font>
    <font>
      <sz val="16"/>
      <color rgb="FFC00000"/>
      <name val="Meiryo UI"/>
      <family val="3"/>
      <charset val="128"/>
    </font>
    <font>
      <sz val="16"/>
      <color theme="1"/>
      <name val="Meiryo UI"/>
      <family val="3"/>
      <charset val="128"/>
    </font>
    <font>
      <b/>
      <u/>
      <sz val="12"/>
      <color theme="10"/>
      <name val="Meiryo UI"/>
      <family val="3"/>
      <charset val="128"/>
    </font>
    <font>
      <sz val="11"/>
      <name val="ＭＳ Ｐゴシック"/>
      <family val="3"/>
      <charset val="128"/>
    </font>
    <font>
      <sz val="11"/>
      <name val="Meiryo UI"/>
      <family val="3"/>
      <charset val="128"/>
    </font>
    <font>
      <sz val="6"/>
      <name val="ＭＳ Ｐゴシック"/>
      <family val="3"/>
      <charset val="128"/>
    </font>
    <font>
      <u/>
      <sz val="11"/>
      <color indexed="12"/>
      <name val="ＭＳ Ｐゴシック"/>
      <family val="3"/>
      <charset val="128"/>
    </font>
    <font>
      <sz val="6"/>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2"/>
      <color rgb="FFFF0000"/>
      <name val="Meiryo UI"/>
      <family val="3"/>
      <charset val="128"/>
    </font>
    <font>
      <sz val="10"/>
      <color theme="1"/>
      <name val="Meiryo UI"/>
      <family val="2"/>
      <charset val="128"/>
    </font>
    <font>
      <u/>
      <sz val="11"/>
      <color theme="10"/>
      <name val="ＭＳ Ｐゴシック"/>
      <family val="3"/>
      <charset val="128"/>
    </font>
    <font>
      <u/>
      <sz val="12"/>
      <color theme="10"/>
      <name val="Meiryo UI"/>
      <family val="3"/>
      <charset val="128"/>
    </font>
    <font>
      <sz val="14"/>
      <color theme="1"/>
      <name val="Meiryo UI"/>
      <family val="3"/>
      <charset val="128"/>
    </font>
    <font>
      <sz val="16"/>
      <color theme="0"/>
      <name val="Meiryo UI"/>
      <family val="3"/>
      <charset val="128"/>
    </font>
    <font>
      <b/>
      <sz val="16"/>
      <color theme="0"/>
      <name val="Meiryo UI"/>
      <family val="3"/>
      <charset val="128"/>
    </font>
    <font>
      <b/>
      <u/>
      <sz val="14"/>
      <color theme="10"/>
      <name val="Meiryo UI"/>
      <family val="3"/>
      <charset val="128"/>
    </font>
    <font>
      <sz val="12"/>
      <color rgb="FF000000"/>
      <name val="Meiryo UI"/>
      <family val="3"/>
      <charset val="128"/>
    </font>
    <font>
      <b/>
      <sz val="12"/>
      <color rgb="FF000000"/>
      <name val="Meiryo UI"/>
      <family val="3"/>
      <charset val="128"/>
    </font>
    <font>
      <sz val="11"/>
      <color theme="1"/>
      <name val="Meiryo UI"/>
      <family val="3"/>
      <charset val="128"/>
    </font>
    <font>
      <u/>
      <sz val="11"/>
      <color rgb="FFFF0000"/>
      <name val="Meiryo UI"/>
      <family val="2"/>
      <charset val="128"/>
    </font>
    <font>
      <b/>
      <sz val="16"/>
      <color rgb="FFC00000"/>
      <name val="Meiryo UI"/>
      <family val="3"/>
      <charset val="128"/>
    </font>
    <font>
      <sz val="12"/>
      <color rgb="FFC00000"/>
      <name val="Meiryo UI"/>
      <family val="3"/>
      <charset val="128"/>
    </font>
    <font>
      <b/>
      <sz val="16"/>
      <color theme="1"/>
      <name val="Meiryo UI"/>
      <family val="3"/>
      <charset val="128"/>
    </font>
    <font>
      <sz val="16"/>
      <name val="Meiryo UI"/>
      <family val="3"/>
      <charset val="128"/>
    </font>
    <font>
      <sz val="10"/>
      <color theme="1"/>
      <name val="Meiryo UI"/>
      <family val="3"/>
      <charset val="128"/>
    </font>
    <font>
      <b/>
      <sz val="11"/>
      <color theme="1"/>
      <name val="Meiryo UI"/>
      <family val="3"/>
      <charset val="128"/>
    </font>
    <font>
      <b/>
      <sz val="11"/>
      <color rgb="FFC00000"/>
      <name val="Meiryo UI"/>
      <family val="3"/>
      <charset val="128"/>
    </font>
    <font>
      <sz val="12"/>
      <name val="Microsoft YaHei"/>
      <family val="3"/>
      <charset val="134"/>
    </font>
    <font>
      <sz val="11"/>
      <color rgb="FFFF0000"/>
      <name val="Meiryo UI"/>
      <family val="3"/>
      <charset val="128"/>
    </font>
    <font>
      <vertAlign val="superscript"/>
      <sz val="12"/>
      <color rgb="FF000000"/>
      <name val="Meiryo UI"/>
      <family val="3"/>
      <charset val="128"/>
    </font>
    <font>
      <sz val="6"/>
      <name val="游ゴシック"/>
      <family val="3"/>
      <charset val="128"/>
    </font>
    <font>
      <sz val="6"/>
      <name val="游ゴシック"/>
      <family val="2"/>
      <charset val="128"/>
    </font>
    <font>
      <sz val="12"/>
      <color rgb="FFC00000"/>
      <name val="游ゴシック"/>
      <family val="2"/>
      <charset val="128"/>
    </font>
    <font>
      <sz val="12"/>
      <color rgb="FFC00000"/>
      <name val="游ゴシック"/>
      <family val="3"/>
      <charset val="128"/>
    </font>
    <font>
      <sz val="12"/>
      <color rgb="FF333333"/>
      <name val="Meiryo UI"/>
      <family val="3"/>
      <charset val="128"/>
    </font>
    <font>
      <b/>
      <u/>
      <sz val="14"/>
      <color theme="1"/>
      <name val="Meiryo UI"/>
      <family val="3"/>
      <charset val="128"/>
    </font>
    <font>
      <vertAlign val="superscript"/>
      <sz val="12"/>
      <color theme="1"/>
      <name val="Meiryo UI"/>
      <family val="3"/>
      <charset val="128"/>
    </font>
    <font>
      <u/>
      <sz val="11"/>
      <color theme="10"/>
      <name val="Meiryo UI"/>
      <family val="3"/>
      <charset val="128"/>
    </font>
    <font>
      <b/>
      <sz val="12"/>
      <color rgb="FFFF0000"/>
      <name val="Meiryo UI"/>
      <family val="3"/>
      <charset val="128"/>
    </font>
    <font>
      <vertAlign val="subscript"/>
      <sz val="12"/>
      <color theme="1"/>
      <name val="Meiryo UI"/>
      <family val="3"/>
      <charset val="128"/>
    </font>
    <font>
      <b/>
      <vertAlign val="subscript"/>
      <sz val="12"/>
      <color theme="0"/>
      <name val="Meiryo UI"/>
      <family val="3"/>
      <charset val="128"/>
    </font>
    <font>
      <vertAlign val="superscript"/>
      <sz val="12"/>
      <name val="Meiryo UI"/>
      <family val="3"/>
      <charset val="128"/>
    </font>
    <font>
      <sz val="12"/>
      <color theme="0"/>
      <name val="Meiryo UI"/>
      <family val="3"/>
      <charset val="128"/>
    </font>
    <font>
      <vertAlign val="superscript"/>
      <sz val="12"/>
      <color theme="0"/>
      <name val="Meiryo UI"/>
      <family val="3"/>
      <charset val="128"/>
    </font>
    <font>
      <b/>
      <sz val="12"/>
      <color rgb="FF00B0F0"/>
      <name val="Meiryo UI"/>
      <family val="3"/>
      <charset val="128"/>
    </font>
    <font>
      <u/>
      <sz val="12"/>
      <color theme="10"/>
      <name val="Meiryo UI"/>
      <family val="2"/>
      <charset val="128"/>
    </font>
    <font>
      <b/>
      <u/>
      <sz val="12"/>
      <color theme="1"/>
      <name val="Meiryo UI"/>
      <family val="3"/>
      <charset val="128"/>
    </font>
    <font>
      <b/>
      <u/>
      <sz val="16"/>
      <color theme="1"/>
      <name val="Meiryo UI"/>
      <family val="3"/>
      <charset val="128"/>
    </font>
    <font>
      <vertAlign val="subscript"/>
      <sz val="11"/>
      <color theme="1"/>
      <name val="Meiryo UI"/>
      <family val="3"/>
      <charset val="128"/>
    </font>
    <font>
      <b/>
      <vertAlign val="superscript"/>
      <sz val="16"/>
      <color theme="1"/>
      <name val="Meiryo UI"/>
      <family val="3"/>
      <charset val="128"/>
    </font>
    <font>
      <u/>
      <sz val="12"/>
      <color theme="1"/>
      <name val="Meiryo UI"/>
      <family val="3"/>
      <charset val="128"/>
    </font>
    <font>
      <sz val="11"/>
      <color rgb="FFC00000"/>
      <name val="Meiryo UI"/>
      <family val="3"/>
      <charset val="128"/>
    </font>
    <font>
      <sz val="11"/>
      <color rgb="FF000000"/>
      <name val="Meiryo UI"/>
      <family val="3"/>
      <charset val="128"/>
    </font>
    <font>
      <b/>
      <sz val="16"/>
      <name val="Meiryo UI"/>
      <family val="3"/>
      <charset val="128"/>
    </font>
    <font>
      <b/>
      <sz val="14"/>
      <name val="Meiryo UI"/>
      <family val="3"/>
      <charset val="128"/>
    </font>
    <font>
      <sz val="11"/>
      <name val="Meiryo UI"/>
      <family val="2"/>
      <charset val="128"/>
    </font>
    <font>
      <b/>
      <sz val="14"/>
      <color rgb="FFFF0000"/>
      <name val="Meiryo UI"/>
      <family val="3"/>
      <charset val="128"/>
    </font>
    <font>
      <b/>
      <sz val="11"/>
      <name val="Meiryo UI"/>
      <family val="3"/>
      <charset val="128"/>
    </font>
    <font>
      <b/>
      <sz val="20"/>
      <color theme="1"/>
      <name val="Meiryo UI"/>
      <family val="3"/>
      <charset val="128"/>
    </font>
    <font>
      <sz val="12"/>
      <color rgb="FF7B9C6B"/>
      <name val="Meiryo UI"/>
      <family val="3"/>
      <charset val="128"/>
    </font>
    <font>
      <vertAlign val="subscript"/>
      <sz val="12"/>
      <name val="Meiryo UI"/>
      <family val="3"/>
      <charset val="128"/>
    </font>
    <font>
      <sz val="11"/>
      <color rgb="FFFF0000"/>
      <name val="Meiryo UI"/>
      <family val="2"/>
      <charset val="128"/>
    </font>
    <font>
      <b/>
      <u/>
      <sz val="18"/>
      <color theme="1"/>
      <name val="Meiryo UI"/>
      <family val="3"/>
      <charset val="128"/>
    </font>
    <font>
      <b/>
      <vertAlign val="superscript"/>
      <sz val="12"/>
      <color theme="0"/>
      <name val="Meiryo UI"/>
      <family val="3"/>
      <charset val="128"/>
    </font>
    <font>
      <b/>
      <sz val="14"/>
      <color theme="0"/>
      <name val="Meiryo UI"/>
      <family val="3"/>
      <charset val="128"/>
    </font>
    <font>
      <b/>
      <sz val="20"/>
      <name val="Meiryo UI"/>
      <family val="3"/>
      <charset val="128"/>
    </font>
    <font>
      <sz val="6"/>
      <name val="游ゴシック"/>
      <family val="3"/>
      <charset val="128"/>
      <scheme val="minor"/>
    </font>
    <font>
      <sz val="14"/>
      <color rgb="FFFF0000"/>
      <name val="Meiryo UI"/>
      <family val="3"/>
      <charset val="128"/>
    </font>
    <font>
      <b/>
      <sz val="11"/>
      <color rgb="FF000000"/>
      <name val="Meiryo UI"/>
      <family val="3"/>
      <charset val="128"/>
    </font>
    <font>
      <sz val="12"/>
      <color indexed="8"/>
      <name val="Meiryo UI"/>
      <family val="3"/>
      <charset val="128"/>
    </font>
    <font>
      <sz val="12"/>
      <color theme="1"/>
      <name val="Meiryo UI"/>
      <family val="2"/>
      <charset val="128"/>
    </font>
    <font>
      <vertAlign val="superscript"/>
      <sz val="12"/>
      <color rgb="FF333333"/>
      <name val="Meiryo UI"/>
      <family val="3"/>
      <charset val="128"/>
    </font>
    <font>
      <vertAlign val="subscript"/>
      <sz val="11"/>
      <name val="Meiryo UI"/>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008080"/>
        <bgColor indexed="64"/>
      </patternFill>
    </fill>
    <fill>
      <patternFill patternType="solid">
        <fgColor rgb="FFFFFFFF"/>
        <bgColor rgb="FF000000"/>
      </patternFill>
    </fill>
    <fill>
      <patternFill patternType="solid">
        <fgColor theme="0" tint="-4.9989318521683403E-2"/>
        <bgColor rgb="FF000000"/>
      </patternFill>
    </fill>
    <fill>
      <patternFill patternType="solid">
        <fgColor rgb="FFCAE08F"/>
        <bgColor indexed="64"/>
      </patternFill>
    </fill>
    <fill>
      <patternFill patternType="solid">
        <fgColor rgb="FF64666A"/>
        <bgColor indexed="64"/>
      </patternFill>
    </fill>
    <fill>
      <patternFill patternType="solid">
        <fgColor rgb="FF64666A"/>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top/>
      <bottom style="thin">
        <color rgb="FF64666A"/>
      </bottom>
      <diagonal/>
    </border>
    <border>
      <left/>
      <right/>
      <top style="thin">
        <color rgb="FF64666A"/>
      </top>
      <bottom style="thin">
        <color rgb="FF64666A"/>
      </bottom>
      <diagonal/>
    </border>
    <border>
      <left/>
      <right style="thin">
        <color rgb="FFFFFFFF"/>
      </right>
      <top/>
      <bottom/>
      <diagonal/>
    </border>
    <border>
      <left/>
      <right style="thin">
        <color rgb="FF64666A"/>
      </right>
      <top/>
      <bottom style="thin">
        <color rgb="FF64666A"/>
      </bottom>
      <diagonal/>
    </border>
    <border>
      <left style="thin">
        <color rgb="FF64666A"/>
      </left>
      <right style="thin">
        <color rgb="FF64666A"/>
      </right>
      <top/>
      <bottom style="thin">
        <color rgb="FF64666A"/>
      </bottom>
      <diagonal/>
    </border>
    <border>
      <left style="thin">
        <color rgb="FF64666A"/>
      </left>
      <right/>
      <top/>
      <bottom style="thin">
        <color rgb="FF64666A"/>
      </bottom>
      <diagonal/>
    </border>
    <border>
      <left/>
      <right style="thin">
        <color rgb="FF64666A"/>
      </right>
      <top style="thin">
        <color rgb="FF64666A"/>
      </top>
      <bottom style="thin">
        <color rgb="FF64666A"/>
      </bottom>
      <diagonal/>
    </border>
    <border>
      <left style="thin">
        <color rgb="FF64666A"/>
      </left>
      <right style="thin">
        <color rgb="FF64666A"/>
      </right>
      <top style="thin">
        <color rgb="FF64666A"/>
      </top>
      <bottom style="thin">
        <color rgb="FF64666A"/>
      </bottom>
      <diagonal/>
    </border>
    <border>
      <left style="thin">
        <color rgb="FF64666A"/>
      </left>
      <right/>
      <top style="thin">
        <color rgb="FF64666A"/>
      </top>
      <bottom style="thin">
        <color rgb="FF64666A"/>
      </bottom>
      <diagonal/>
    </border>
    <border>
      <left style="thin">
        <color rgb="FF64666A"/>
      </left>
      <right style="thin">
        <color rgb="FF64666A"/>
      </right>
      <top style="thin">
        <color rgb="FF64666A"/>
      </top>
      <bottom/>
      <diagonal/>
    </border>
    <border>
      <left style="thin">
        <color rgb="FF64666A"/>
      </left>
      <right/>
      <top style="thin">
        <color rgb="FF64666A"/>
      </top>
      <bottom/>
      <diagonal/>
    </border>
    <border>
      <left/>
      <right style="thin">
        <color rgb="FF64666A"/>
      </right>
      <top style="thin">
        <color rgb="FF64666A"/>
      </top>
      <bottom/>
      <diagonal/>
    </border>
    <border>
      <left/>
      <right/>
      <top style="thin">
        <color rgb="FF64666A"/>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right style="thin">
        <color rgb="FF64666A"/>
      </right>
      <top/>
      <bottom/>
      <diagonal/>
    </border>
    <border>
      <left style="thin">
        <color rgb="FF64666A"/>
      </left>
      <right style="thin">
        <color rgb="FF64666A"/>
      </right>
      <top/>
      <bottom/>
      <diagonal/>
    </border>
    <border>
      <left style="thin">
        <color indexed="64"/>
      </left>
      <right/>
      <top style="thin">
        <color rgb="FF64666A"/>
      </top>
      <bottom style="thin">
        <color indexed="64"/>
      </bottom>
      <diagonal/>
    </border>
    <border>
      <left/>
      <right/>
      <top style="thick">
        <color rgb="FF7B9C6B"/>
      </top>
      <bottom/>
      <diagonal/>
    </border>
    <border>
      <left/>
      <right/>
      <top/>
      <bottom style="thick">
        <color rgb="FF7B9C6B"/>
      </bottom>
      <diagonal/>
    </border>
  </borders>
  <cellStyleXfs count="18">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16" fillId="0" borderId="0"/>
    <xf numFmtId="38" fontId="21" fillId="0" borderId="0" applyFont="0" applyFill="0" applyBorder="0" applyAlignment="0" applyProtection="0">
      <alignment vertical="center"/>
    </xf>
    <xf numFmtId="0" fontId="21" fillId="0" borderId="0">
      <alignment vertical="center"/>
    </xf>
    <xf numFmtId="0" fontId="22" fillId="0" borderId="0" applyNumberForma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21" fillId="0" borderId="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2" fillId="0" borderId="0" applyFont="0" applyFill="0" applyBorder="0" applyAlignment="0" applyProtection="0">
      <alignment vertical="center"/>
    </xf>
  </cellStyleXfs>
  <cellXfs count="809">
    <xf numFmtId="0" fontId="0" fillId="0" borderId="0" xfId="0">
      <alignment vertical="center"/>
    </xf>
    <xf numFmtId="0" fontId="27" fillId="0" borderId="0" xfId="0" applyFont="1">
      <alignment vertical="center"/>
    </xf>
    <xf numFmtId="0" fontId="28" fillId="6" borderId="0" xfId="0" applyFont="1" applyFill="1">
      <alignment vertical="center"/>
    </xf>
    <xf numFmtId="0" fontId="14" fillId="0" borderId="0" xfId="0" applyFont="1">
      <alignment vertical="center"/>
    </xf>
    <xf numFmtId="0" fontId="37" fillId="0" borderId="0" xfId="0" applyFont="1">
      <alignment vertical="center"/>
    </xf>
    <xf numFmtId="0" fontId="30" fillId="0" borderId="0" xfId="14" applyFont="1" applyBorder="1">
      <alignment vertical="center"/>
    </xf>
    <xf numFmtId="0" fontId="29" fillId="6" borderId="0" xfId="0" applyFont="1" applyFill="1" applyAlignment="1">
      <alignment vertical="center" wrapText="1"/>
    </xf>
    <xf numFmtId="0" fontId="30" fillId="0" borderId="0" xfId="3" applyFont="1" applyBorder="1">
      <alignment vertical="center"/>
    </xf>
    <xf numFmtId="0" fontId="5" fillId="0" borderId="0" xfId="0" applyFont="1">
      <alignment vertical="center"/>
    </xf>
    <xf numFmtId="0" fontId="5" fillId="0" borderId="0" xfId="0" applyFont="1" applyAlignment="1">
      <alignment horizontal="center" vertical="center" shrinkToFit="1"/>
    </xf>
    <xf numFmtId="38" fontId="5" fillId="0" borderId="0" xfId="1" applyFont="1" applyAlignment="1" applyProtection="1">
      <alignment horizontal="center" vertical="center"/>
    </xf>
    <xf numFmtId="0" fontId="5" fillId="0" borderId="0" xfId="0" applyFont="1" applyAlignment="1">
      <alignment horizontal="center" vertical="center"/>
    </xf>
    <xf numFmtId="38" fontId="5" fillId="0" borderId="0" xfId="1" applyFont="1" applyFill="1" applyBorder="1" applyAlignment="1" applyProtection="1">
      <alignment horizontal="center" vertical="center"/>
    </xf>
    <xf numFmtId="0" fontId="73" fillId="0" borderId="0" xfId="0" applyFont="1">
      <alignment vertical="center"/>
    </xf>
    <xf numFmtId="38" fontId="6" fillId="0" borderId="0" xfId="1" applyFont="1" applyAlignment="1" applyProtection="1">
      <alignment horizontal="center" vertical="center"/>
    </xf>
    <xf numFmtId="0" fontId="6" fillId="0" borderId="0" xfId="0" applyFont="1">
      <alignment vertical="center"/>
    </xf>
    <xf numFmtId="0" fontId="3" fillId="0" borderId="0" xfId="0" applyFont="1">
      <alignment vertical="center"/>
    </xf>
    <xf numFmtId="38" fontId="5" fillId="0" borderId="0" xfId="1" applyFont="1" applyAlignment="1" applyProtection="1">
      <alignment horizontal="right" vertical="center"/>
    </xf>
    <xf numFmtId="0" fontId="60" fillId="0" borderId="0" xfId="3" applyFont="1" applyProtection="1">
      <alignment vertical="center"/>
    </xf>
    <xf numFmtId="38" fontId="7" fillId="0" borderId="0" xfId="14" applyNumberFormat="1" applyFont="1" applyAlignment="1" applyProtection="1">
      <alignment horizontal="right" vertical="center"/>
    </xf>
    <xf numFmtId="0" fontId="26" fillId="0" borderId="0" xfId="3" applyFont="1" applyFill="1" applyProtection="1">
      <alignment vertical="center"/>
    </xf>
    <xf numFmtId="38" fontId="5" fillId="0" borderId="0" xfId="1" applyFont="1" applyFill="1" applyBorder="1" applyAlignment="1" applyProtection="1">
      <alignment horizontal="right" vertical="center"/>
    </xf>
    <xf numFmtId="0" fontId="11" fillId="0" borderId="0" xfId="3" applyProtection="1">
      <alignment vertical="center"/>
    </xf>
    <xf numFmtId="0" fontId="7" fillId="0" borderId="0" xfId="0" applyFont="1">
      <alignment vertical="center"/>
    </xf>
    <xf numFmtId="38" fontId="7" fillId="0" borderId="0" xfId="1" applyFont="1" applyFill="1" applyAlignment="1" applyProtection="1">
      <alignment horizontal="center" vertical="center"/>
    </xf>
    <xf numFmtId="38" fontId="7" fillId="0" borderId="0" xfId="1" applyFont="1" applyFill="1" applyAlignment="1" applyProtection="1">
      <alignment horizontal="right" vertical="center"/>
    </xf>
    <xf numFmtId="0" fontId="7" fillId="0" borderId="0" xfId="0" applyFont="1" applyAlignment="1">
      <alignment horizontal="center" vertical="center"/>
    </xf>
    <xf numFmtId="38" fontId="7" fillId="0" borderId="0" xfId="1" applyFont="1" applyFill="1" applyBorder="1" applyAlignment="1" applyProtection="1">
      <alignment horizontal="right" vertical="center"/>
    </xf>
    <xf numFmtId="0" fontId="11" fillId="0" borderId="0" xfId="3" applyFill="1" applyAlignment="1" applyProtection="1">
      <alignment vertical="center"/>
    </xf>
    <xf numFmtId="0" fontId="7" fillId="0" borderId="0" xfId="3" applyFont="1" applyFill="1" applyAlignment="1" applyProtection="1">
      <alignment vertical="center"/>
    </xf>
    <xf numFmtId="0" fontId="37" fillId="9" borderId="32" xfId="0" applyFont="1" applyFill="1" applyBorder="1">
      <alignment vertical="center"/>
    </xf>
    <xf numFmtId="0" fontId="5" fillId="9" borderId="32" xfId="0" applyFont="1" applyFill="1" applyBorder="1">
      <alignment vertical="center"/>
    </xf>
    <xf numFmtId="0" fontId="5" fillId="9" borderId="32" xfId="0" applyFont="1" applyFill="1" applyBorder="1" applyAlignment="1">
      <alignment horizontal="center" vertical="center" shrinkToFit="1"/>
    </xf>
    <xf numFmtId="38" fontId="5" fillId="9" borderId="32" xfId="1" applyFont="1" applyFill="1" applyBorder="1" applyAlignment="1" applyProtection="1">
      <alignment horizontal="center" vertical="center"/>
    </xf>
    <xf numFmtId="0" fontId="37" fillId="9" borderId="33" xfId="0" applyFont="1" applyFill="1" applyBorder="1">
      <alignment vertical="center"/>
    </xf>
    <xf numFmtId="0" fontId="5" fillId="9" borderId="33" xfId="0" applyFont="1" applyFill="1" applyBorder="1">
      <alignment vertical="center"/>
    </xf>
    <xf numFmtId="0" fontId="5" fillId="9" borderId="33" xfId="0" applyFont="1" applyFill="1" applyBorder="1" applyAlignment="1">
      <alignment horizontal="center" vertical="center" shrinkToFit="1"/>
    </xf>
    <xf numFmtId="38" fontId="5" fillId="9" borderId="33" xfId="1" applyFont="1" applyFill="1" applyBorder="1" applyAlignment="1" applyProtection="1">
      <alignment horizontal="center" vertical="center"/>
    </xf>
    <xf numFmtId="0" fontId="50" fillId="0" borderId="0" xfId="0" applyFont="1">
      <alignment vertical="center"/>
    </xf>
    <xf numFmtId="0" fontId="10" fillId="10" borderId="5" xfId="0" applyFont="1" applyFill="1" applyBorder="1" applyAlignment="1">
      <alignment horizontal="center" vertical="center" wrapText="1"/>
    </xf>
    <xf numFmtId="0" fontId="10" fillId="10" borderId="5" xfId="0" applyFont="1" applyFill="1" applyBorder="1" applyAlignment="1">
      <alignment horizontal="center" vertical="center" wrapText="1" shrinkToFit="1"/>
    </xf>
    <xf numFmtId="38" fontId="10" fillId="10" borderId="5" xfId="1" applyFont="1" applyFill="1" applyBorder="1" applyAlignment="1" applyProtection="1">
      <alignment horizontal="center" vertical="center" wrapText="1"/>
    </xf>
    <xf numFmtId="38" fontId="10" fillId="10" borderId="6" xfId="1" applyFont="1" applyFill="1" applyBorder="1" applyAlignment="1" applyProtection="1">
      <alignment horizontal="center" vertical="center" wrapText="1"/>
    </xf>
    <xf numFmtId="38" fontId="10" fillId="0" borderId="0" xfId="1" applyFont="1" applyFill="1" applyBorder="1" applyAlignment="1" applyProtection="1">
      <alignment horizontal="center" vertical="center" wrapText="1"/>
    </xf>
    <xf numFmtId="38" fontId="5" fillId="0" borderId="12" xfId="1" applyFont="1" applyFill="1" applyBorder="1" applyAlignment="1" applyProtection="1">
      <alignment horizontal="right" vertical="center"/>
    </xf>
    <xf numFmtId="0" fontId="5" fillId="0" borderId="12" xfId="0" applyFont="1" applyBorder="1">
      <alignment vertical="center"/>
    </xf>
    <xf numFmtId="38" fontId="5" fillId="0" borderId="15" xfId="1" applyFont="1" applyFill="1" applyBorder="1" applyAlignment="1" applyProtection="1">
      <alignment horizontal="right" vertical="center"/>
    </xf>
    <xf numFmtId="0" fontId="5" fillId="0" borderId="15" xfId="0" applyFont="1" applyBorder="1">
      <alignment vertical="center"/>
    </xf>
    <xf numFmtId="0" fontId="10" fillId="10" borderId="2" xfId="0" applyFont="1" applyFill="1" applyBorder="1" applyAlignment="1">
      <alignment horizontal="center" vertical="center" wrapText="1" shrinkToFit="1"/>
    </xf>
    <xf numFmtId="38" fontId="10" fillId="10" borderId="2" xfId="1" applyFont="1" applyFill="1" applyBorder="1" applyAlignment="1" applyProtection="1">
      <alignment horizontal="center" vertical="center" wrapText="1"/>
    </xf>
    <xf numFmtId="38" fontId="10" fillId="10" borderId="3" xfId="1" applyFont="1" applyFill="1" applyBorder="1" applyAlignment="1" applyProtection="1">
      <alignment horizontal="center" vertical="center" wrapText="1"/>
    </xf>
    <xf numFmtId="38" fontId="5" fillId="2" borderId="15" xfId="1" applyFont="1" applyFill="1" applyBorder="1" applyAlignment="1" applyProtection="1">
      <alignment horizontal="right" vertical="center"/>
    </xf>
    <xf numFmtId="176" fontId="5" fillId="2" borderId="15" xfId="1" applyNumberFormat="1" applyFont="1" applyFill="1" applyBorder="1" applyAlignment="1" applyProtection="1">
      <alignment horizontal="right" vertical="center"/>
    </xf>
    <xf numFmtId="0" fontId="53" fillId="0" borderId="0" xfId="0" applyFont="1">
      <alignment vertical="center"/>
    </xf>
    <xf numFmtId="0" fontId="23" fillId="0" borderId="0" xfId="0" applyFont="1">
      <alignment vertical="center"/>
    </xf>
    <xf numFmtId="0" fontId="33" fillId="0" borderId="0" xfId="0" applyFont="1" applyAlignment="1">
      <alignment horizontal="center" vertical="center"/>
    </xf>
    <xf numFmtId="0" fontId="33" fillId="0" borderId="0" xfId="0" applyFont="1">
      <alignment vertical="center"/>
    </xf>
    <xf numFmtId="0" fontId="33" fillId="0" borderId="0" xfId="0" applyFont="1" applyAlignment="1">
      <alignment vertical="center" wrapText="1"/>
    </xf>
    <xf numFmtId="0" fontId="32" fillId="0" borderId="0" xfId="0" applyFont="1" applyAlignment="1">
      <alignment vertical="center" wrapText="1"/>
    </xf>
    <xf numFmtId="0" fontId="65" fillId="9" borderId="32" xfId="0" applyFont="1" applyFill="1" applyBorder="1">
      <alignment vertical="center"/>
    </xf>
    <xf numFmtId="0" fontId="65" fillId="9" borderId="32" xfId="0" applyFont="1" applyFill="1" applyBorder="1" applyAlignment="1">
      <alignment horizontal="center" vertical="center" shrinkToFit="1"/>
    </xf>
    <xf numFmtId="38" fontId="65" fillId="9" borderId="32" xfId="1" applyFont="1" applyFill="1" applyBorder="1" applyAlignment="1" applyProtection="1">
      <alignment horizontal="center" vertical="center"/>
    </xf>
    <xf numFmtId="0" fontId="65" fillId="0" borderId="0" xfId="0" applyFont="1">
      <alignment vertical="center"/>
    </xf>
    <xf numFmtId="0" fontId="65" fillId="9" borderId="33" xfId="0" applyFont="1" applyFill="1" applyBorder="1">
      <alignment vertical="center"/>
    </xf>
    <xf numFmtId="0" fontId="65" fillId="9" borderId="33" xfId="0" applyFont="1" applyFill="1" applyBorder="1" applyAlignment="1">
      <alignment horizontal="center" vertical="center" shrinkToFit="1"/>
    </xf>
    <xf numFmtId="38" fontId="65" fillId="9" borderId="33" xfId="1" applyFont="1" applyFill="1" applyBorder="1" applyAlignment="1" applyProtection="1">
      <alignment horizontal="center" vertical="center"/>
    </xf>
    <xf numFmtId="0" fontId="7" fillId="0" borderId="0" xfId="0" applyFont="1" applyAlignment="1">
      <alignment horizontal="center" vertical="center" shrinkToFit="1"/>
    </xf>
    <xf numFmtId="0" fontId="9" fillId="0" borderId="0" xfId="0" applyFont="1">
      <alignment vertical="center"/>
    </xf>
    <xf numFmtId="38" fontId="7" fillId="0" borderId="0" xfId="1" applyFont="1" applyAlignment="1" applyProtection="1">
      <alignment horizontal="right" vertical="center"/>
    </xf>
    <xf numFmtId="38" fontId="9" fillId="0" borderId="0" xfId="1" applyFont="1" applyFill="1" applyBorder="1" applyAlignment="1" applyProtection="1">
      <alignment horizontal="center" vertical="center" wrapText="1"/>
    </xf>
    <xf numFmtId="38" fontId="5" fillId="0" borderId="0" xfId="1" applyFont="1" applyBorder="1" applyAlignment="1" applyProtection="1">
      <alignment horizontal="right" vertical="center"/>
    </xf>
    <xf numFmtId="0" fontId="5" fillId="0" borderId="0" xfId="0" applyFont="1" applyAlignment="1">
      <alignment horizontal="left" vertical="center"/>
    </xf>
    <xf numFmtId="0" fontId="5" fillId="2" borderId="15" xfId="0" applyFont="1" applyFill="1" applyBorder="1" applyAlignment="1">
      <alignment horizontal="left" vertical="center"/>
    </xf>
    <xf numFmtId="0" fontId="13" fillId="0" borderId="0" xfId="0" applyFont="1" applyAlignment="1">
      <alignment horizontal="center" vertical="center"/>
    </xf>
    <xf numFmtId="0" fontId="8" fillId="0" borderId="0" xfId="0" applyFont="1">
      <alignment vertical="center"/>
    </xf>
    <xf numFmtId="0" fontId="3" fillId="9" borderId="32" xfId="0" applyFont="1" applyFill="1" applyBorder="1">
      <alignment vertical="center"/>
    </xf>
    <xf numFmtId="38" fontId="5" fillId="9" borderId="32" xfId="1" applyFont="1" applyFill="1" applyBorder="1" applyAlignment="1" applyProtection="1">
      <alignment horizontal="right" vertical="center"/>
    </xf>
    <xf numFmtId="0" fontId="3" fillId="9" borderId="33" xfId="0" applyFont="1" applyFill="1" applyBorder="1">
      <alignment vertical="center"/>
    </xf>
    <xf numFmtId="38" fontId="5" fillId="9" borderId="33" xfId="1" applyFont="1" applyFill="1" applyBorder="1" applyAlignment="1" applyProtection="1">
      <alignment horizontal="right" vertical="center"/>
    </xf>
    <xf numFmtId="0" fontId="35" fillId="0" borderId="0" xfId="0" applyFont="1" applyAlignment="1">
      <alignment horizontal="center" vertical="center"/>
    </xf>
    <xf numFmtId="38" fontId="5" fillId="2" borderId="15" xfId="1" applyFont="1" applyFill="1" applyBorder="1" applyProtection="1">
      <alignment vertical="center"/>
    </xf>
    <xf numFmtId="0" fontId="5" fillId="0" borderId="20" xfId="0" applyFont="1" applyBorder="1" applyAlignment="1">
      <alignment horizontal="left" vertical="center" wrapText="1"/>
    </xf>
    <xf numFmtId="38" fontId="7" fillId="0" borderId="0" xfId="1" applyFont="1" applyFill="1" applyBorder="1" applyAlignment="1" applyProtection="1">
      <alignment horizontal="left" vertical="center" wrapText="1"/>
    </xf>
    <xf numFmtId="0" fontId="66" fillId="0" borderId="0" xfId="0" applyFont="1" applyAlignment="1">
      <alignment horizontal="center" vertical="center"/>
    </xf>
    <xf numFmtId="0" fontId="33" fillId="0" borderId="0" xfId="0" applyFont="1" applyAlignment="1">
      <alignment horizontal="left" vertical="center"/>
    </xf>
    <xf numFmtId="0" fontId="36" fillId="0" borderId="0" xfId="0" applyFont="1" applyAlignment="1">
      <alignment horizontal="center" vertical="center"/>
    </xf>
    <xf numFmtId="38" fontId="5" fillId="0" borderId="0" xfId="1" applyFont="1" applyFill="1" applyBorder="1" applyProtection="1">
      <alignment vertical="center"/>
    </xf>
    <xf numFmtId="38" fontId="7" fillId="2" borderId="15" xfId="1" applyFont="1" applyFill="1" applyBorder="1" applyAlignment="1" applyProtection="1">
      <alignment horizontal="right" vertical="center"/>
    </xf>
    <xf numFmtId="0" fontId="43" fillId="0" borderId="0" xfId="0" applyFont="1" applyAlignment="1">
      <alignment horizontal="center" vertical="center"/>
    </xf>
    <xf numFmtId="0" fontId="43" fillId="0" borderId="0" xfId="0" applyFont="1">
      <alignment vertical="center"/>
    </xf>
    <xf numFmtId="179" fontId="7" fillId="0" borderId="0" xfId="2" applyNumberFormat="1" applyFont="1" applyFill="1" applyBorder="1" applyAlignment="1" applyProtection="1">
      <alignment horizontal="right" vertical="center"/>
    </xf>
    <xf numFmtId="0" fontId="23" fillId="9" borderId="32" xfId="0" applyFont="1" applyFill="1" applyBorder="1">
      <alignment vertical="center"/>
    </xf>
    <xf numFmtId="0" fontId="23" fillId="9" borderId="33" xfId="0" applyFont="1" applyFill="1" applyBorder="1">
      <alignment vertical="center"/>
    </xf>
    <xf numFmtId="0" fontId="14" fillId="0" borderId="0" xfId="0" applyFont="1" applyAlignment="1">
      <alignment horizontal="center" vertical="center"/>
    </xf>
    <xf numFmtId="0" fontId="7" fillId="2" borderId="15" xfId="0" applyFont="1" applyFill="1" applyBorder="1" applyAlignment="1">
      <alignment horizontal="right" vertical="center" shrinkToFit="1"/>
    </xf>
    <xf numFmtId="38" fontId="5" fillId="2" borderId="15" xfId="1" applyFont="1" applyFill="1" applyBorder="1" applyAlignment="1" applyProtection="1">
      <alignment vertical="center"/>
    </xf>
    <xf numFmtId="0" fontId="5" fillId="2" borderId="15" xfId="0" applyFont="1" applyFill="1" applyBorder="1">
      <alignment vertical="center"/>
    </xf>
    <xf numFmtId="38" fontId="5" fillId="0" borderId="15" xfId="1" applyFont="1" applyFill="1" applyBorder="1" applyAlignment="1" applyProtection="1">
      <alignment vertical="center"/>
    </xf>
    <xf numFmtId="176" fontId="5" fillId="0" borderId="15" xfId="1" applyNumberFormat="1" applyFont="1" applyFill="1" applyBorder="1" applyAlignment="1" applyProtection="1">
      <alignment vertical="center"/>
    </xf>
    <xf numFmtId="176" fontId="5" fillId="0" borderId="15" xfId="1" applyNumberFormat="1" applyFont="1" applyFill="1" applyBorder="1" applyAlignment="1" applyProtection="1">
      <alignment horizontal="right" vertical="center"/>
    </xf>
    <xf numFmtId="0" fontId="13" fillId="0" borderId="0" xfId="0" applyFont="1" applyAlignment="1">
      <alignment horizontal="center" vertical="center" wrapText="1"/>
    </xf>
    <xf numFmtId="0" fontId="53" fillId="0" borderId="0" xfId="0" applyFont="1" applyAlignment="1">
      <alignment horizontal="left" vertical="center"/>
    </xf>
    <xf numFmtId="38" fontId="7" fillId="0" borderId="12" xfId="1" applyFont="1" applyFill="1" applyBorder="1" applyAlignment="1" applyProtection="1">
      <alignment horizontal="right" vertical="center"/>
    </xf>
    <xf numFmtId="38" fontId="7" fillId="0" borderId="15" xfId="1" applyFont="1" applyFill="1" applyBorder="1" applyAlignment="1" applyProtection="1">
      <alignment horizontal="right" vertical="center"/>
    </xf>
    <xf numFmtId="38" fontId="5" fillId="0" borderId="15" xfId="1" applyFont="1" applyFill="1" applyBorder="1" applyProtection="1">
      <alignment vertical="center"/>
    </xf>
    <xf numFmtId="0" fontId="31" fillId="0" borderId="0" xfId="0" applyFont="1" applyAlignment="1">
      <alignment horizontal="center" vertical="center"/>
    </xf>
    <xf numFmtId="38" fontId="5" fillId="0" borderId="0" xfId="1" applyFont="1" applyFill="1" applyAlignment="1" applyProtection="1">
      <alignment horizontal="right" vertical="center"/>
    </xf>
    <xf numFmtId="0" fontId="26" fillId="0" borderId="0" xfId="14" applyFont="1" applyFill="1" applyProtection="1">
      <alignment vertical="center"/>
    </xf>
    <xf numFmtId="0" fontId="33" fillId="0" borderId="12"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3" fillId="2"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3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38" fontId="15" fillId="0" borderId="0" xfId="3" applyNumberFormat="1" applyFont="1" applyAlignment="1" applyProtection="1">
      <alignment horizontal="center" vertical="center"/>
    </xf>
    <xf numFmtId="38" fontId="5" fillId="0" borderId="0" xfId="1" applyFont="1" applyFill="1" applyBorder="1" applyAlignment="1" applyProtection="1">
      <alignment horizontal="left" vertical="center"/>
    </xf>
    <xf numFmtId="3" fontId="5" fillId="0" borderId="12" xfId="2" applyNumberFormat="1" applyFont="1" applyBorder="1" applyAlignment="1" applyProtection="1">
      <alignment horizontal="right" vertical="center"/>
    </xf>
    <xf numFmtId="0" fontId="5" fillId="2" borderId="15" xfId="2" applyNumberFormat="1" applyFont="1" applyFill="1" applyBorder="1" applyAlignment="1" applyProtection="1">
      <alignment horizontal="right" vertical="center"/>
    </xf>
    <xf numFmtId="0" fontId="5" fillId="2" borderId="14" xfId="0" applyFont="1" applyFill="1" applyBorder="1" applyAlignment="1">
      <alignment horizontal="left" vertical="center"/>
    </xf>
    <xf numFmtId="3" fontId="5" fillId="2" borderId="15" xfId="0" applyNumberFormat="1" applyFont="1" applyFill="1" applyBorder="1">
      <alignment vertical="center"/>
    </xf>
    <xf numFmtId="3" fontId="5" fillId="0" borderId="15" xfId="0" applyNumberFormat="1" applyFont="1" applyBorder="1">
      <alignment vertical="center"/>
    </xf>
    <xf numFmtId="0" fontId="5" fillId="0" borderId="8" xfId="0" applyFont="1" applyBorder="1" applyAlignment="1">
      <alignment horizontal="left" vertical="center" wrapText="1"/>
    </xf>
    <xf numFmtId="177" fontId="5" fillId="2" borderId="15" xfId="1" applyNumberFormat="1" applyFont="1" applyFill="1" applyBorder="1" applyAlignment="1" applyProtection="1">
      <alignment horizontal="right" vertical="center"/>
    </xf>
    <xf numFmtId="0" fontId="7" fillId="0" borderId="12" xfId="0" applyFont="1" applyBorder="1" applyAlignment="1">
      <alignment horizontal="center" vertical="center" shrinkToFit="1"/>
    </xf>
    <xf numFmtId="38" fontId="5" fillId="0" borderId="12" xfId="1" applyFont="1" applyFill="1" applyBorder="1" applyProtection="1">
      <alignment vertical="center"/>
    </xf>
    <xf numFmtId="0" fontId="7" fillId="2" borderId="15" xfId="0" applyFont="1" applyFill="1" applyBorder="1" applyAlignment="1">
      <alignment horizontal="center" vertical="center" shrinkToFit="1"/>
    </xf>
    <xf numFmtId="38" fontId="7" fillId="2" borderId="15" xfId="1" applyFont="1" applyFill="1" applyBorder="1" applyProtection="1">
      <alignment vertical="center"/>
    </xf>
    <xf numFmtId="176" fontId="7" fillId="0" borderId="15" xfId="1" applyNumberFormat="1" applyFont="1" applyBorder="1" applyProtection="1">
      <alignment vertical="center"/>
    </xf>
    <xf numFmtId="176" fontId="7" fillId="0" borderId="15" xfId="1" applyNumberFormat="1" applyFont="1" applyFill="1" applyBorder="1" applyProtection="1">
      <alignment vertical="center"/>
    </xf>
    <xf numFmtId="38" fontId="33" fillId="0" borderId="0" xfId="1" applyFont="1" applyAlignment="1" applyProtection="1">
      <alignment horizontal="center" vertical="center"/>
    </xf>
    <xf numFmtId="38" fontId="7" fillId="0" borderId="0" xfId="1" applyFont="1" applyAlignment="1" applyProtection="1">
      <alignment horizontal="center" vertical="center"/>
    </xf>
    <xf numFmtId="0" fontId="7" fillId="0" borderId="0" xfId="0" applyFont="1" applyAlignment="1">
      <alignment horizontal="left" vertical="center"/>
    </xf>
    <xf numFmtId="38" fontId="5" fillId="0" borderId="0" xfId="1" applyFont="1" applyBorder="1" applyAlignment="1" applyProtection="1">
      <alignment horizontal="center" vertical="center"/>
    </xf>
    <xf numFmtId="0" fontId="38" fillId="0" borderId="0" xfId="0" applyFont="1" applyAlignment="1">
      <alignment horizontal="center" vertical="center"/>
    </xf>
    <xf numFmtId="176" fontId="7" fillId="0" borderId="12" xfId="1" applyNumberFormat="1" applyFont="1" applyFill="1" applyBorder="1" applyAlignment="1" applyProtection="1">
      <alignment horizontal="right" vertical="center"/>
    </xf>
    <xf numFmtId="181" fontId="7" fillId="0" borderId="12" xfId="1" applyNumberFormat="1" applyFont="1" applyFill="1" applyBorder="1" applyAlignment="1" applyProtection="1">
      <alignment horizontal="right" vertical="center"/>
    </xf>
    <xf numFmtId="176" fontId="7" fillId="2" borderId="15" xfId="1" applyNumberFormat="1" applyFont="1" applyFill="1" applyBorder="1" applyAlignment="1" applyProtection="1">
      <alignment horizontal="right" vertical="center"/>
    </xf>
    <xf numFmtId="181" fontId="7" fillId="2" borderId="15" xfId="1" applyNumberFormat="1" applyFont="1" applyFill="1" applyBorder="1" applyAlignment="1" applyProtection="1">
      <alignment horizontal="right" vertical="center"/>
    </xf>
    <xf numFmtId="176" fontId="7" fillId="0" borderId="15" xfId="1" applyNumberFormat="1" applyFont="1" applyFill="1" applyBorder="1" applyAlignment="1" applyProtection="1">
      <alignment horizontal="right" vertical="center"/>
    </xf>
    <xf numFmtId="181" fontId="7" fillId="0" borderId="15" xfId="1" applyNumberFormat="1" applyFont="1" applyFill="1" applyBorder="1" applyAlignment="1" applyProtection="1">
      <alignment horizontal="right" vertical="center"/>
    </xf>
    <xf numFmtId="181" fontId="7" fillId="2" borderId="15" xfId="1" quotePrefix="1" applyNumberFormat="1" applyFont="1" applyFill="1" applyBorder="1" applyAlignment="1" applyProtection="1">
      <alignment horizontal="right" vertical="center"/>
    </xf>
    <xf numFmtId="181" fontId="7" fillId="0" borderId="15" xfId="1" quotePrefix="1" applyNumberFormat="1" applyFont="1" applyFill="1" applyBorder="1" applyAlignment="1" applyProtection="1">
      <alignment horizontal="right" vertical="center"/>
    </xf>
    <xf numFmtId="38" fontId="7" fillId="0" borderId="0" xfId="1" applyFont="1" applyBorder="1" applyAlignment="1" applyProtection="1">
      <alignment horizontal="center" vertical="center"/>
    </xf>
    <xf numFmtId="0" fontId="13" fillId="0" borderId="0" xfId="0" applyFont="1" applyAlignment="1">
      <alignment horizontal="center" vertical="top"/>
    </xf>
    <xf numFmtId="38" fontId="9" fillId="0" borderId="0" xfId="1" applyFont="1" applyFill="1" applyBorder="1" applyAlignment="1" applyProtection="1">
      <alignment horizontal="left" vertical="center" wrapText="1"/>
    </xf>
    <xf numFmtId="0" fontId="61" fillId="0" borderId="0" xfId="0" applyFont="1">
      <alignment vertical="center"/>
    </xf>
    <xf numFmtId="0" fontId="12" fillId="11" borderId="2" xfId="0" applyFont="1" applyFill="1" applyBorder="1" applyAlignment="1">
      <alignment horizontal="center" vertical="center" shrinkToFit="1"/>
    </xf>
    <xf numFmtId="38" fontId="12" fillId="11" borderId="2" xfId="1" applyFont="1" applyFill="1" applyBorder="1" applyAlignment="1" applyProtection="1">
      <alignment horizontal="center" vertical="center" wrapText="1"/>
    </xf>
    <xf numFmtId="38" fontId="12" fillId="11" borderId="3" xfId="1" applyFont="1" applyFill="1" applyBorder="1" applyAlignment="1" applyProtection="1">
      <alignment horizontal="center" vertical="center" wrapText="1"/>
    </xf>
    <xf numFmtId="38" fontId="31" fillId="2" borderId="12" xfId="1" applyFont="1" applyFill="1" applyBorder="1" applyAlignment="1" applyProtection="1">
      <alignment horizontal="left" vertical="center" wrapText="1"/>
    </xf>
    <xf numFmtId="0" fontId="31" fillId="2" borderId="12" xfId="0" applyFont="1" applyFill="1" applyBorder="1" applyAlignment="1">
      <alignment horizontal="center" vertical="center"/>
    </xf>
    <xf numFmtId="38" fontId="7" fillId="2" borderId="12" xfId="1" applyFont="1" applyFill="1" applyBorder="1" applyAlignment="1" applyProtection="1">
      <alignment horizontal="right" vertical="center"/>
    </xf>
    <xf numFmtId="38" fontId="31" fillId="2" borderId="15" xfId="1" applyFont="1" applyFill="1" applyBorder="1" applyAlignment="1" applyProtection="1">
      <alignment horizontal="left" vertical="center" wrapText="1"/>
    </xf>
    <xf numFmtId="0" fontId="31" fillId="2" borderId="15" xfId="0" applyFont="1" applyFill="1" applyBorder="1" applyAlignment="1">
      <alignment horizontal="center" vertical="center"/>
    </xf>
    <xf numFmtId="38" fontId="31" fillId="0" borderId="15" xfId="1" applyFont="1" applyFill="1" applyBorder="1" applyAlignment="1" applyProtection="1">
      <alignment horizontal="left" vertical="center" wrapText="1"/>
    </xf>
    <xf numFmtId="0" fontId="31" fillId="0" borderId="15" xfId="0" applyFont="1" applyBorder="1" applyAlignment="1">
      <alignment horizontal="center" vertical="center"/>
    </xf>
    <xf numFmtId="38" fontId="7" fillId="0" borderId="15" xfId="1" applyFont="1" applyBorder="1" applyAlignment="1" applyProtection="1">
      <alignment horizontal="right" vertical="center"/>
    </xf>
    <xf numFmtId="0" fontId="5" fillId="3" borderId="0" xfId="0" applyFont="1" applyFill="1">
      <alignment vertical="center"/>
    </xf>
    <xf numFmtId="38" fontId="31" fillId="8" borderId="15" xfId="1" applyFont="1" applyFill="1" applyBorder="1" applyAlignment="1" applyProtection="1">
      <alignment horizontal="left" vertical="center" wrapText="1"/>
    </xf>
    <xf numFmtId="38" fontId="7" fillId="8" borderId="15" xfId="1" applyFont="1" applyFill="1" applyBorder="1" applyAlignment="1" applyProtection="1">
      <alignment horizontal="right" vertical="center"/>
    </xf>
    <xf numFmtId="38" fontId="7" fillId="8" borderId="15" xfId="1" applyFont="1" applyFill="1" applyBorder="1" applyAlignment="1" applyProtection="1">
      <alignment horizontal="left" vertical="center" wrapText="1"/>
    </xf>
    <xf numFmtId="184" fontId="7" fillId="8" borderId="15" xfId="2" applyNumberFormat="1" applyFont="1" applyFill="1" applyBorder="1" applyAlignment="1" applyProtection="1">
      <alignment horizontal="right" vertical="center"/>
    </xf>
    <xf numFmtId="0" fontId="33" fillId="3" borderId="0" xfId="0" applyFont="1" applyFill="1">
      <alignment vertical="center"/>
    </xf>
    <xf numFmtId="38" fontId="5" fillId="3" borderId="0" xfId="1" applyFont="1" applyFill="1" applyAlignment="1" applyProtection="1">
      <alignment horizontal="center" vertical="center"/>
    </xf>
    <xf numFmtId="0" fontId="68" fillId="9" borderId="32" xfId="0" applyFont="1" applyFill="1" applyBorder="1">
      <alignment vertical="center"/>
    </xf>
    <xf numFmtId="0" fontId="68" fillId="9" borderId="33" xfId="0" applyFont="1" applyFill="1" applyBorder="1">
      <alignment vertical="center"/>
    </xf>
    <xf numFmtId="0" fontId="6" fillId="9" borderId="32" xfId="0" applyFont="1" applyFill="1" applyBorder="1">
      <alignment vertical="center"/>
    </xf>
    <xf numFmtId="0" fontId="6" fillId="9" borderId="33" xfId="0" applyFont="1" applyFill="1" applyBorder="1">
      <alignment vertical="center"/>
    </xf>
    <xf numFmtId="176" fontId="5" fillId="2" borderId="16" xfId="1" applyNumberFormat="1" applyFont="1" applyFill="1" applyBorder="1" applyAlignment="1" applyProtection="1">
      <alignment horizontal="right" vertical="center"/>
    </xf>
    <xf numFmtId="38" fontId="5" fillId="2" borderId="16" xfId="1" applyFont="1" applyFill="1" applyBorder="1" applyAlignment="1" applyProtection="1">
      <alignment horizontal="right" vertical="center"/>
    </xf>
    <xf numFmtId="38" fontId="5" fillId="0" borderId="16" xfId="1" applyFont="1" applyFill="1" applyBorder="1" applyAlignment="1" applyProtection="1">
      <alignment horizontal="right" vertical="center"/>
    </xf>
    <xf numFmtId="0" fontId="5" fillId="0" borderId="13" xfId="0" applyFont="1" applyBorder="1">
      <alignment vertical="center"/>
    </xf>
    <xf numFmtId="0" fontId="5" fillId="0" borderId="16" xfId="0" applyFont="1" applyBorder="1">
      <alignment vertical="center"/>
    </xf>
    <xf numFmtId="0" fontId="23" fillId="0" borderId="0" xfId="0" applyFont="1" applyAlignment="1">
      <alignment horizontal="left" vertical="center"/>
    </xf>
    <xf numFmtId="0" fontId="65" fillId="0" borderId="0" xfId="0" applyFont="1" applyAlignment="1">
      <alignment horizontal="left" vertical="center"/>
    </xf>
    <xf numFmtId="38" fontId="5" fillId="0" borderId="0" xfId="1" applyFont="1" applyBorder="1" applyAlignment="1" applyProtection="1">
      <alignment horizontal="left" vertical="center"/>
    </xf>
    <xf numFmtId="38" fontId="5" fillId="0" borderId="16" xfId="1" applyFont="1" applyFill="1" applyBorder="1" applyProtection="1">
      <alignment vertical="center"/>
    </xf>
    <xf numFmtId="0" fontId="5" fillId="2" borderId="16" xfId="0" applyFont="1" applyFill="1" applyBorder="1">
      <alignment vertical="center"/>
    </xf>
    <xf numFmtId="38" fontId="5" fillId="2" borderId="16" xfId="1" applyFont="1" applyFill="1" applyBorder="1" applyProtection="1">
      <alignment vertical="center"/>
    </xf>
    <xf numFmtId="0" fontId="7" fillId="0" borderId="15" xfId="0" applyFont="1" applyBorder="1" applyAlignment="1">
      <alignment horizontal="right" vertical="center" shrinkToFit="1"/>
    </xf>
    <xf numFmtId="0" fontId="5" fillId="0" borderId="0" xfId="0" applyFont="1" applyAlignment="1">
      <alignment horizontal="left" vertical="top"/>
    </xf>
    <xf numFmtId="0" fontId="5" fillId="3" borderId="0" xfId="0" applyFont="1" applyFill="1" applyAlignment="1">
      <alignment horizontal="left" vertical="center"/>
    </xf>
    <xf numFmtId="38" fontId="7" fillId="8" borderId="16" xfId="1" applyFont="1" applyFill="1" applyBorder="1" applyAlignment="1" applyProtection="1">
      <alignment horizontal="right" vertical="center"/>
    </xf>
    <xf numFmtId="38" fontId="31" fillId="8" borderId="16" xfId="1" applyFont="1" applyFill="1" applyBorder="1" applyAlignment="1" applyProtection="1">
      <alignment horizontal="right" vertical="center"/>
    </xf>
    <xf numFmtId="184" fontId="31" fillId="8" borderId="16" xfId="2" applyNumberFormat="1" applyFont="1" applyFill="1" applyBorder="1" applyAlignment="1" applyProtection="1">
      <alignment horizontal="right" vertical="center"/>
    </xf>
    <xf numFmtId="184" fontId="7" fillId="2" borderId="15" xfId="2" applyNumberFormat="1" applyFont="1" applyFill="1" applyBorder="1" applyAlignment="1" applyProtection="1">
      <alignment horizontal="right" vertical="center"/>
    </xf>
    <xf numFmtId="38" fontId="7" fillId="2" borderId="13" xfId="1" applyFont="1" applyFill="1" applyBorder="1" applyAlignment="1" applyProtection="1">
      <alignment horizontal="right" vertical="center"/>
    </xf>
    <xf numFmtId="38" fontId="7" fillId="2" borderId="16" xfId="1" applyFont="1" applyFill="1" applyBorder="1" applyAlignment="1" applyProtection="1">
      <alignment horizontal="right" vertical="center"/>
    </xf>
    <xf numFmtId="38" fontId="31" fillId="2" borderId="16" xfId="1" applyFont="1" applyFill="1" applyBorder="1" applyAlignment="1" applyProtection="1">
      <alignment horizontal="right" vertical="center"/>
    </xf>
    <xf numFmtId="38" fontId="7" fillId="0" borderId="16" xfId="1" applyFont="1" applyFill="1" applyBorder="1" applyAlignment="1" applyProtection="1">
      <alignment horizontal="right" vertical="center"/>
    </xf>
    <xf numFmtId="38" fontId="31" fillId="0" borderId="16" xfId="1" applyFont="1" applyFill="1" applyBorder="1" applyAlignment="1" applyProtection="1">
      <alignment horizontal="right" vertical="center"/>
    </xf>
    <xf numFmtId="38" fontId="5" fillId="0" borderId="13" xfId="1" applyFont="1" applyFill="1" applyBorder="1" applyAlignment="1" applyProtection="1">
      <alignment horizontal="right" vertical="center"/>
    </xf>
    <xf numFmtId="0" fontId="5" fillId="0" borderId="15" xfId="0" applyFont="1" applyBorder="1" applyAlignment="1">
      <alignment horizontal="left" vertical="center"/>
    </xf>
    <xf numFmtId="0" fontId="5" fillId="0" borderId="0" xfId="0" applyFont="1" applyAlignment="1">
      <alignment horizontal="left" vertical="center" wrapText="1"/>
    </xf>
    <xf numFmtId="0" fontId="5" fillId="0" borderId="8" xfId="0" applyFont="1" applyBorder="1">
      <alignment vertical="center"/>
    </xf>
    <xf numFmtId="184" fontId="5" fillId="2" borderId="15" xfId="1" applyNumberFormat="1" applyFont="1" applyFill="1" applyBorder="1" applyAlignment="1" applyProtection="1">
      <alignment horizontal="right" vertical="center"/>
    </xf>
    <xf numFmtId="184" fontId="5" fillId="2" borderId="16" xfId="2" applyNumberFormat="1" applyFont="1" applyFill="1" applyBorder="1" applyAlignment="1" applyProtection="1">
      <alignment horizontal="right" vertical="center"/>
    </xf>
    <xf numFmtId="181" fontId="7" fillId="0" borderId="13" xfId="1" applyNumberFormat="1" applyFont="1" applyFill="1" applyBorder="1" applyAlignment="1" applyProtection="1">
      <alignment horizontal="right" vertical="center"/>
    </xf>
    <xf numFmtId="181" fontId="7" fillId="0" borderId="16" xfId="1" applyNumberFormat="1" applyFont="1" applyFill="1" applyBorder="1" applyAlignment="1" applyProtection="1">
      <alignment horizontal="right" vertical="center"/>
    </xf>
    <xf numFmtId="38" fontId="5" fillId="0" borderId="13" xfId="1" applyFont="1" applyFill="1" applyBorder="1" applyProtection="1">
      <alignment vertical="center"/>
    </xf>
    <xf numFmtId="181" fontId="7" fillId="2" borderId="16" xfId="1" applyNumberFormat="1" applyFont="1" applyFill="1" applyBorder="1" applyAlignment="1" applyProtection="1">
      <alignment horizontal="right" vertical="center"/>
    </xf>
    <xf numFmtId="3" fontId="5" fillId="0" borderId="16" xfId="0" applyNumberFormat="1" applyFont="1" applyBorder="1">
      <alignment vertical="center"/>
    </xf>
    <xf numFmtId="3" fontId="5" fillId="2" borderId="16" xfId="0" applyNumberFormat="1" applyFont="1" applyFill="1" applyBorder="1">
      <alignment vertical="center"/>
    </xf>
    <xf numFmtId="0" fontId="5" fillId="2" borderId="20"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184" fontId="5" fillId="2" borderId="16" xfId="0" applyNumberFormat="1" applyFont="1" applyFill="1" applyBorder="1">
      <alignment vertical="center"/>
    </xf>
    <xf numFmtId="176" fontId="5" fillId="2" borderId="15" xfId="1" applyNumberFormat="1" applyFont="1" applyFill="1" applyBorder="1" applyAlignment="1" applyProtection="1">
      <alignment vertical="center"/>
    </xf>
    <xf numFmtId="177" fontId="5" fillId="0" borderId="15" xfId="1" applyNumberFormat="1" applyFont="1" applyFill="1" applyBorder="1" applyAlignment="1" applyProtection="1">
      <alignment horizontal="right" vertical="center"/>
    </xf>
    <xf numFmtId="184" fontId="5" fillId="2" borderId="15" xfId="0" applyNumberFormat="1" applyFont="1" applyFill="1" applyBorder="1">
      <alignment vertical="center"/>
    </xf>
    <xf numFmtId="0" fontId="5" fillId="0" borderId="0" xfId="0" applyFont="1" applyAlignment="1">
      <alignment horizontal="left" vertical="top" wrapText="1" shrinkToFit="1"/>
    </xf>
    <xf numFmtId="0" fontId="5" fillId="5" borderId="15" xfId="0" applyFont="1" applyFill="1" applyBorder="1" applyAlignment="1">
      <alignment horizontal="left" vertical="center"/>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top" wrapText="1"/>
    </xf>
    <xf numFmtId="0" fontId="5" fillId="0" borderId="11" xfId="0" applyFont="1" applyBorder="1" applyAlignment="1">
      <alignment horizontal="left" vertical="center" wrapText="1"/>
    </xf>
    <xf numFmtId="0" fontId="5" fillId="0" borderId="0" xfId="0" applyFont="1" applyAlignment="1">
      <alignment vertical="top"/>
    </xf>
    <xf numFmtId="0" fontId="5" fillId="2" borderId="15"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shrinkToFit="1"/>
    </xf>
    <xf numFmtId="0" fontId="5" fillId="2" borderId="15" xfId="0" applyFont="1" applyFill="1" applyBorder="1" applyAlignment="1">
      <alignment horizontal="center" vertical="center" shrinkToFit="1"/>
    </xf>
    <xf numFmtId="0" fontId="10" fillId="10" borderId="2" xfId="0" applyFont="1" applyFill="1" applyBorder="1" applyAlignment="1">
      <alignment horizontal="center" vertical="center" shrinkToFit="1"/>
    </xf>
    <xf numFmtId="0" fontId="5" fillId="0" borderId="12"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5" xfId="0" applyFont="1" applyBorder="1" applyAlignment="1">
      <alignment horizontal="left" vertical="center" wrapText="1"/>
    </xf>
    <xf numFmtId="0" fontId="7" fillId="0" borderId="12" xfId="0" applyFont="1" applyBorder="1" applyAlignment="1">
      <alignment horizontal="left" vertical="center" wrapText="1"/>
    </xf>
    <xf numFmtId="0" fontId="17" fillId="0" borderId="0" xfId="0" applyFont="1" applyAlignment="1">
      <alignment vertical="top"/>
    </xf>
    <xf numFmtId="0" fontId="33" fillId="0" borderId="0" xfId="0" applyFont="1" applyAlignment="1">
      <alignment vertical="top"/>
    </xf>
    <xf numFmtId="0" fontId="33" fillId="0" borderId="0" xfId="0" applyFont="1" applyAlignment="1">
      <alignment horizontal="left" vertical="center" wrapText="1"/>
    </xf>
    <xf numFmtId="38" fontId="11" fillId="0" borderId="0" xfId="3" applyNumberFormat="1" applyFill="1" applyBorder="1" applyAlignment="1" applyProtection="1">
      <alignment horizontal="center" vertical="center" wrapText="1"/>
    </xf>
    <xf numFmtId="0" fontId="10" fillId="10" borderId="5" xfId="0" applyFont="1" applyFill="1" applyBorder="1" applyAlignment="1">
      <alignment horizontal="center" vertical="center" shrinkToFit="1"/>
    </xf>
    <xf numFmtId="176" fontId="7" fillId="2" borderId="16" xfId="1" applyNumberFormat="1" applyFont="1" applyFill="1" applyBorder="1" applyAlignment="1" applyProtection="1">
      <alignment horizontal="right" vertical="center"/>
    </xf>
    <xf numFmtId="176" fontId="7" fillId="0" borderId="0" xfId="1" applyNumberFormat="1" applyFont="1" applyFill="1" applyBorder="1" applyAlignment="1" applyProtection="1">
      <alignment horizontal="right" vertical="center"/>
    </xf>
    <xf numFmtId="0" fontId="40" fillId="9" borderId="32" xfId="0" applyFont="1" applyFill="1" applyBorder="1">
      <alignment vertical="center"/>
    </xf>
    <xf numFmtId="0" fontId="40" fillId="9" borderId="33" xfId="0" applyFont="1" applyFill="1" applyBorder="1">
      <alignment vertical="center"/>
    </xf>
    <xf numFmtId="0" fontId="0" fillId="10" borderId="7" xfId="0" applyFill="1" applyBorder="1">
      <alignment vertical="center"/>
    </xf>
    <xf numFmtId="0" fontId="85" fillId="0" borderId="11" xfId="0" applyFont="1" applyBorder="1" applyAlignment="1">
      <alignment vertical="center" wrapText="1"/>
    </xf>
    <xf numFmtId="9" fontId="5" fillId="0" borderId="12" xfId="0" applyNumberFormat="1" applyFont="1" applyBorder="1" applyAlignment="1">
      <alignment horizontal="center" vertical="center"/>
    </xf>
    <xf numFmtId="0" fontId="17" fillId="0" borderId="0" xfId="0" applyFont="1">
      <alignment vertical="center"/>
    </xf>
    <xf numFmtId="0" fontId="0" fillId="0" borderId="0" xfId="0" applyAlignment="1">
      <alignment vertical="top"/>
    </xf>
    <xf numFmtId="0" fontId="7" fillId="0" borderId="11" xfId="0" applyFont="1" applyBorder="1" applyAlignment="1">
      <alignment vertical="center" wrapText="1"/>
    </xf>
    <xf numFmtId="9" fontId="0" fillId="0" borderId="12" xfId="0" applyNumberFormat="1" applyBorder="1" applyAlignment="1">
      <alignment horizontal="center" vertical="center"/>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0" fillId="9" borderId="32" xfId="0" applyFill="1" applyBorder="1">
      <alignment vertical="center"/>
    </xf>
    <xf numFmtId="0" fontId="33" fillId="9" borderId="33" xfId="0" applyFont="1" applyFill="1" applyBorder="1">
      <alignment vertical="center"/>
    </xf>
    <xf numFmtId="38" fontId="5" fillId="0" borderId="0" xfId="1" applyFont="1" applyFill="1" applyAlignment="1" applyProtection="1">
      <alignment horizontal="center" vertical="center"/>
    </xf>
    <xf numFmtId="0" fontId="26" fillId="0" borderId="0" xfId="3" applyFont="1" applyFill="1" applyAlignment="1" applyProtection="1">
      <alignment vertical="center"/>
    </xf>
    <xf numFmtId="0" fontId="0" fillId="0" borderId="12" xfId="0" applyBorder="1" applyAlignment="1">
      <alignment horizontal="center" vertical="center"/>
    </xf>
    <xf numFmtId="0" fontId="0" fillId="0" borderId="12" xfId="0" applyBorder="1">
      <alignment vertical="center"/>
    </xf>
    <xf numFmtId="0" fontId="0" fillId="0" borderId="13" xfId="0" applyBorder="1">
      <alignment vertical="center"/>
    </xf>
    <xf numFmtId="0" fontId="40" fillId="0" borderId="0" xfId="0" applyFont="1">
      <alignment vertical="center"/>
    </xf>
    <xf numFmtId="0" fontId="36" fillId="0" borderId="0" xfId="0" applyFont="1">
      <alignment vertical="center"/>
    </xf>
    <xf numFmtId="0" fontId="36" fillId="0" borderId="0" xfId="0" applyFont="1" applyAlignment="1">
      <alignment vertical="top"/>
    </xf>
    <xf numFmtId="176" fontId="5" fillId="0" borderId="0" xfId="0" applyNumberFormat="1" applyFont="1">
      <alignment vertical="center"/>
    </xf>
    <xf numFmtId="38" fontId="11" fillId="0" borderId="0" xfId="3" applyNumberFormat="1" applyAlignment="1" applyProtection="1">
      <alignment vertical="center" wrapText="1"/>
    </xf>
    <xf numFmtId="0" fontId="41" fillId="0" borderId="0" xfId="0" applyFont="1">
      <alignment vertical="center"/>
    </xf>
    <xf numFmtId="0" fontId="17" fillId="0" borderId="0" xfId="4" applyFont="1">
      <alignment vertical="center"/>
    </xf>
    <xf numFmtId="0" fontId="7" fillId="0" borderId="0" xfId="4" applyFont="1">
      <alignment vertical="center"/>
    </xf>
    <xf numFmtId="0" fontId="7" fillId="4" borderId="0" xfId="4" applyFont="1" applyFill="1">
      <alignment vertical="center"/>
    </xf>
    <xf numFmtId="0" fontId="10" fillId="10" borderId="2" xfId="4" applyFont="1" applyFill="1" applyBorder="1" applyAlignment="1">
      <alignment vertical="top" wrapText="1"/>
    </xf>
    <xf numFmtId="181" fontId="10" fillId="10" borderId="2" xfId="4" applyNumberFormat="1" applyFont="1" applyFill="1" applyBorder="1" applyAlignment="1">
      <alignment vertical="top" wrapText="1"/>
    </xf>
    <xf numFmtId="0" fontId="3" fillId="2" borderId="8" xfId="4" applyFont="1" applyFill="1" applyBorder="1" applyAlignment="1">
      <alignment vertical="center" wrapText="1"/>
    </xf>
    <xf numFmtId="0" fontId="7" fillId="2" borderId="8" xfId="4" applyFont="1" applyFill="1" applyBorder="1">
      <alignment vertical="center"/>
    </xf>
    <xf numFmtId="38" fontId="7" fillId="2" borderId="8" xfId="4" applyNumberFormat="1" applyFont="1" applyFill="1" applyBorder="1">
      <alignment vertical="center"/>
    </xf>
    <xf numFmtId="178" fontId="7" fillId="2" borderId="8" xfId="5" applyNumberFormat="1" applyFont="1" applyFill="1" applyBorder="1" applyProtection="1">
      <alignment vertical="center"/>
    </xf>
    <xf numFmtId="176" fontId="7" fillId="2" borderId="8" xfId="5" applyNumberFormat="1" applyFont="1" applyFill="1" applyBorder="1" applyProtection="1">
      <alignment vertical="center"/>
    </xf>
    <xf numFmtId="0" fontId="9" fillId="0" borderId="14" xfId="4" applyFont="1" applyBorder="1" applyAlignment="1">
      <alignment horizontal="left" vertical="top" wrapText="1"/>
    </xf>
    <xf numFmtId="0" fontId="6" fillId="0" borderId="14" xfId="4" applyFont="1" applyBorder="1" applyAlignment="1">
      <alignment horizontal="left" vertical="top" wrapText="1"/>
    </xf>
    <xf numFmtId="0" fontId="7" fillId="0" borderId="14" xfId="4" applyFont="1" applyBorder="1" applyAlignment="1">
      <alignment horizontal="left" vertical="top" wrapText="1"/>
    </xf>
    <xf numFmtId="40" fontId="7" fillId="2" borderId="9" xfId="4" applyNumberFormat="1" applyFont="1" applyFill="1" applyBorder="1">
      <alignment vertical="center"/>
    </xf>
    <xf numFmtId="178" fontId="7" fillId="2" borderId="9" xfId="5" applyNumberFormat="1" applyFont="1" applyFill="1" applyBorder="1" applyProtection="1">
      <alignment vertical="center"/>
    </xf>
    <xf numFmtId="176" fontId="7" fillId="2" borderId="9" xfId="5" applyNumberFormat="1" applyFont="1" applyFill="1" applyBorder="1" applyProtection="1">
      <alignment vertical="center"/>
    </xf>
    <xf numFmtId="0" fontId="7" fillId="2" borderId="9" xfId="4" applyFont="1" applyFill="1" applyBorder="1" applyAlignment="1">
      <alignment horizontal="center" vertical="center"/>
    </xf>
    <xf numFmtId="0" fontId="7" fillId="0" borderId="14" xfId="4" applyFont="1" applyBorder="1" applyAlignment="1">
      <alignment vertical="top" wrapText="1"/>
    </xf>
    <xf numFmtId="0" fontId="5" fillId="0" borderId="14" xfId="4" applyFont="1" applyBorder="1" applyAlignment="1">
      <alignment horizontal="left" vertical="top" wrapText="1"/>
    </xf>
    <xf numFmtId="0" fontId="5" fillId="0" borderId="14" xfId="4" applyFont="1" applyBorder="1" applyAlignment="1">
      <alignment vertical="top" wrapText="1"/>
    </xf>
    <xf numFmtId="0" fontId="31" fillId="0" borderId="14" xfId="4" applyFont="1" applyBorder="1" applyAlignment="1">
      <alignment horizontal="left" vertical="top" wrapText="1"/>
    </xf>
    <xf numFmtId="0" fontId="32" fillId="0" borderId="14" xfId="4" applyFont="1" applyBorder="1" applyAlignment="1">
      <alignment horizontal="left" vertical="top" wrapText="1"/>
    </xf>
    <xf numFmtId="40" fontId="7" fillId="2" borderId="20" xfId="4" applyNumberFormat="1" applyFont="1" applyFill="1" applyBorder="1">
      <alignment vertical="center"/>
    </xf>
    <xf numFmtId="181" fontId="7" fillId="2" borderId="20" xfId="4" applyNumberFormat="1" applyFont="1" applyFill="1" applyBorder="1">
      <alignment vertical="center"/>
    </xf>
    <xf numFmtId="182" fontId="7" fillId="2" borderId="20" xfId="7" applyNumberFormat="1" applyFont="1" applyFill="1" applyBorder="1" applyAlignment="1">
      <alignment horizontal="right" vertical="center"/>
    </xf>
    <xf numFmtId="181" fontId="7" fillId="2" borderId="20" xfId="7" applyNumberFormat="1" applyFont="1" applyFill="1" applyBorder="1" applyAlignment="1">
      <alignment horizontal="right" vertical="center"/>
    </xf>
    <xf numFmtId="178" fontId="7" fillId="2" borderId="20" xfId="5" applyNumberFormat="1" applyFont="1" applyFill="1" applyBorder="1" applyProtection="1">
      <alignment vertical="center"/>
    </xf>
    <xf numFmtId="176" fontId="7" fillId="2" borderId="20" xfId="5" applyNumberFormat="1" applyFont="1" applyFill="1" applyBorder="1" applyProtection="1">
      <alignment vertical="center"/>
    </xf>
    <xf numFmtId="0" fontId="7" fillId="2" borderId="20" xfId="4" applyFont="1" applyFill="1" applyBorder="1" applyAlignment="1">
      <alignment horizontal="center" vertical="center"/>
    </xf>
    <xf numFmtId="0" fontId="6" fillId="0" borderId="0" xfId="4" applyFont="1" applyAlignment="1">
      <alignment horizontal="left" vertical="top" wrapText="1"/>
    </xf>
    <xf numFmtId="181" fontId="7" fillId="0" borderId="0" xfId="4" applyNumberFormat="1" applyFont="1" applyAlignment="1">
      <alignment horizontal="right" vertical="center"/>
    </xf>
    <xf numFmtId="182" fontId="7" fillId="0" borderId="0" xfId="7" applyNumberFormat="1" applyFont="1" applyAlignment="1">
      <alignment horizontal="right" vertical="center"/>
    </xf>
    <xf numFmtId="181" fontId="7" fillId="0" borderId="0" xfId="7" applyNumberFormat="1" applyFont="1" applyAlignment="1">
      <alignment horizontal="right" vertical="center"/>
    </xf>
    <xf numFmtId="178" fontId="7" fillId="0" borderId="0" xfId="5" applyNumberFormat="1" applyFont="1" applyFill="1" applyBorder="1" applyAlignment="1" applyProtection="1">
      <alignment horizontal="right" vertical="center"/>
    </xf>
    <xf numFmtId="176" fontId="7" fillId="0" borderId="0" xfId="5" applyNumberFormat="1" applyFont="1" applyFill="1" applyBorder="1" applyAlignment="1" applyProtection="1">
      <alignment horizontal="right" vertical="center"/>
    </xf>
    <xf numFmtId="176" fontId="7" fillId="0" borderId="0" xfId="5" applyNumberFormat="1" applyFont="1" applyFill="1" applyBorder="1" applyAlignment="1" applyProtection="1">
      <alignment horizontal="right" vertical="center" wrapText="1"/>
    </xf>
    <xf numFmtId="181" fontId="7" fillId="0" borderId="0" xfId="4" applyNumberFormat="1" applyFont="1" applyAlignment="1">
      <alignment horizontal="center" vertical="center"/>
    </xf>
    <xf numFmtId="41" fontId="9" fillId="0" borderId="0" xfId="5" applyNumberFormat="1" applyFont="1" applyFill="1" applyProtection="1">
      <alignment vertical="center"/>
    </xf>
    <xf numFmtId="178" fontId="9" fillId="0" borderId="0" xfId="5" applyNumberFormat="1" applyFont="1" applyFill="1" applyProtection="1">
      <alignment vertical="center"/>
    </xf>
    <xf numFmtId="176" fontId="9" fillId="0" borderId="0" xfId="5" applyNumberFormat="1" applyFont="1" applyFill="1" applyProtection="1">
      <alignment vertical="center"/>
    </xf>
    <xf numFmtId="176" fontId="7" fillId="0" borderId="0" xfId="5" applyNumberFormat="1" applyFont="1" applyFill="1" applyProtection="1">
      <alignment vertical="center"/>
    </xf>
    <xf numFmtId="178" fontId="53" fillId="0" borderId="0" xfId="5" applyNumberFormat="1" applyFont="1" applyFill="1" applyProtection="1">
      <alignment vertical="center"/>
    </xf>
    <xf numFmtId="0" fontId="53" fillId="0" borderId="0" xfId="4" applyFont="1">
      <alignment vertical="center"/>
    </xf>
    <xf numFmtId="0" fontId="9" fillId="0" borderId="0" xfId="4" applyFont="1" applyAlignment="1">
      <alignment horizontal="right" vertical="center"/>
    </xf>
    <xf numFmtId="38" fontId="7" fillId="0" borderId="0" xfId="4" applyNumberFormat="1" applyFont="1">
      <alignment vertical="center"/>
    </xf>
    <xf numFmtId="178" fontId="7" fillId="0" borderId="0" xfId="5" applyNumberFormat="1" applyFont="1" applyProtection="1">
      <alignment vertical="center"/>
    </xf>
    <xf numFmtId="176" fontId="7" fillId="0" borderId="0" xfId="5" applyNumberFormat="1" applyFont="1" applyProtection="1">
      <alignment vertical="center"/>
    </xf>
    <xf numFmtId="0" fontId="7" fillId="0" borderId="0" xfId="4" applyFont="1" applyAlignment="1">
      <alignment horizontal="left" vertical="top"/>
    </xf>
    <xf numFmtId="178" fontId="17" fillId="0" borderId="0" xfId="5" applyNumberFormat="1" applyFont="1" applyFill="1" applyProtection="1">
      <alignment vertical="center"/>
    </xf>
    <xf numFmtId="178" fontId="17" fillId="0" borderId="0" xfId="5" applyNumberFormat="1" applyFont="1" applyProtection="1">
      <alignment vertical="center"/>
    </xf>
    <xf numFmtId="178" fontId="7" fillId="0" borderId="0" xfId="5" applyNumberFormat="1" applyFont="1" applyFill="1" applyProtection="1">
      <alignment vertical="center"/>
    </xf>
    <xf numFmtId="0" fontId="17" fillId="0" borderId="0" xfId="9" applyFont="1">
      <alignment vertical="center"/>
    </xf>
    <xf numFmtId="0" fontId="80" fillId="0" borderId="0" xfId="4" applyFont="1">
      <alignment vertical="center"/>
    </xf>
    <xf numFmtId="0" fontId="9" fillId="0" borderId="0" xfId="4" applyFont="1" applyAlignment="1">
      <alignment horizontal="left"/>
    </xf>
    <xf numFmtId="178" fontId="7" fillId="0" borderId="0" xfId="5" applyNumberFormat="1" applyFont="1" applyFill="1" applyAlignment="1" applyProtection="1">
      <alignment horizontal="right" vertical="center"/>
    </xf>
    <xf numFmtId="0" fontId="9" fillId="0" borderId="0" xfId="9" applyFont="1">
      <alignment vertical="center"/>
    </xf>
    <xf numFmtId="0" fontId="26" fillId="0" borderId="0" xfId="10" applyFont="1" applyFill="1" applyAlignment="1" applyProtection="1">
      <alignment vertical="center"/>
    </xf>
    <xf numFmtId="0" fontId="26" fillId="0" borderId="0" xfId="10" applyFont="1" applyAlignment="1" applyProtection="1">
      <alignment vertical="center"/>
    </xf>
    <xf numFmtId="0" fontId="7" fillId="0" borderId="0" xfId="9" applyFont="1">
      <alignment vertical="center"/>
    </xf>
    <xf numFmtId="0" fontId="10" fillId="0" borderId="0" xfId="9" applyFont="1" applyAlignment="1">
      <alignment horizontal="center" vertical="center" wrapText="1"/>
    </xf>
    <xf numFmtId="0" fontId="10" fillId="0" borderId="0" xfId="9" applyFont="1" applyAlignment="1">
      <alignment horizontal="center" vertical="top" wrapText="1"/>
    </xf>
    <xf numFmtId="0" fontId="7" fillId="7" borderId="14" xfId="0" applyFont="1" applyFill="1" applyBorder="1" applyAlignment="1">
      <alignment horizontal="center" vertical="center" wrapText="1"/>
    </xf>
    <xf numFmtId="0" fontId="7" fillId="7" borderId="15" xfId="0" applyFont="1" applyFill="1" applyBorder="1" applyAlignment="1">
      <alignment horizontal="left" vertical="center" wrapText="1"/>
    </xf>
    <xf numFmtId="0" fontId="7" fillId="7" borderId="15" xfId="0" applyFont="1" applyFill="1" applyBorder="1" applyAlignment="1">
      <alignment horizontal="center"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0" xfId="9" applyNumberFormat="1" applyFont="1" applyAlignment="1">
      <alignment horizontal="right" vertical="center" wrapText="1"/>
    </xf>
    <xf numFmtId="0" fontId="7" fillId="5" borderId="11" xfId="9" applyFont="1" applyFill="1" applyBorder="1" applyAlignment="1">
      <alignment horizontal="center" vertical="center" wrapText="1"/>
    </xf>
    <xf numFmtId="0" fontId="7" fillId="5" borderId="12" xfId="9" applyFont="1" applyFill="1" applyBorder="1" applyAlignment="1">
      <alignment horizontal="left" vertical="center" wrapText="1"/>
    </xf>
    <xf numFmtId="0" fontId="7" fillId="5" borderId="12" xfId="9" applyFont="1" applyFill="1" applyBorder="1" applyAlignment="1">
      <alignment horizontal="center" vertical="center" wrapText="1"/>
    </xf>
    <xf numFmtId="176" fontId="7" fillId="0" borderId="12" xfId="8" applyNumberFormat="1" applyFont="1" applyFill="1" applyBorder="1" applyAlignment="1" applyProtection="1">
      <alignment horizontal="right" vertical="center" wrapText="1"/>
    </xf>
    <xf numFmtId="177" fontId="7" fillId="0" borderId="12" xfId="0" applyNumberFormat="1" applyFont="1" applyBorder="1" applyAlignment="1">
      <alignment horizontal="right" vertical="center" wrapText="1"/>
    </xf>
    <xf numFmtId="177" fontId="7" fillId="0" borderId="13" xfId="9" applyNumberFormat="1" applyFont="1" applyBorder="1" applyAlignment="1">
      <alignment horizontal="right" vertical="center" wrapText="1"/>
    </xf>
    <xf numFmtId="0" fontId="7" fillId="5" borderId="14" xfId="9" applyFont="1" applyFill="1" applyBorder="1" applyAlignment="1">
      <alignment horizontal="center" vertical="center" wrapText="1"/>
    </xf>
    <xf numFmtId="0" fontId="7" fillId="5" borderId="15" xfId="9" applyFont="1" applyFill="1" applyBorder="1" applyAlignment="1">
      <alignment horizontal="left" vertical="center" wrapText="1"/>
    </xf>
    <xf numFmtId="0" fontId="7" fillId="5" borderId="15" xfId="9" applyFont="1" applyFill="1" applyBorder="1" applyAlignment="1">
      <alignment horizontal="center" vertical="center" wrapText="1"/>
    </xf>
    <xf numFmtId="176" fontId="7" fillId="0" borderId="15" xfId="8" applyNumberFormat="1" applyFont="1" applyFill="1" applyBorder="1" applyAlignment="1" applyProtection="1">
      <alignment horizontal="right" vertical="center" wrapText="1"/>
    </xf>
    <xf numFmtId="177" fontId="7" fillId="0" borderId="16" xfId="9" applyNumberFormat="1" applyFont="1" applyBorder="1" applyAlignment="1">
      <alignment horizontal="right" vertical="center" wrapText="1"/>
    </xf>
    <xf numFmtId="0" fontId="7" fillId="0" borderId="14" xfId="16" applyFont="1" applyBorder="1" applyAlignment="1">
      <alignment horizontal="center" vertical="center" wrapText="1"/>
    </xf>
    <xf numFmtId="0" fontId="7" fillId="0" borderId="15" xfId="16" applyFont="1" applyBorder="1" applyAlignment="1">
      <alignment horizontal="left" vertical="center" wrapText="1"/>
    </xf>
    <xf numFmtId="0" fontId="7" fillId="0" borderId="15" xfId="16" applyFont="1" applyBorder="1" applyAlignment="1">
      <alignment horizontal="center" vertical="center" wrapText="1"/>
    </xf>
    <xf numFmtId="176" fontId="7" fillId="0" borderId="15" xfId="15" applyNumberFormat="1" applyFont="1" applyFill="1" applyBorder="1" applyAlignment="1" applyProtection="1">
      <alignment horizontal="right" vertical="center" wrapText="1"/>
    </xf>
    <xf numFmtId="177" fontId="7" fillId="0" borderId="16" xfId="16" applyNumberFormat="1" applyFont="1" applyBorder="1" applyAlignment="1">
      <alignment horizontal="right" vertical="center" wrapText="1"/>
    </xf>
    <xf numFmtId="177" fontId="7" fillId="0" borderId="0" xfId="16" applyNumberFormat="1" applyFont="1" applyAlignment="1">
      <alignment horizontal="right" vertical="center" wrapText="1"/>
    </xf>
    <xf numFmtId="0" fontId="7" fillId="0" borderId="14" xfId="16" applyFont="1" applyBorder="1" applyAlignment="1">
      <alignment horizontal="center" vertical="center"/>
    </xf>
    <xf numFmtId="0" fontId="7" fillId="0" borderId="15" xfId="16" applyFont="1" applyBorder="1" applyAlignment="1">
      <alignment vertical="center" wrapText="1"/>
    </xf>
    <xf numFmtId="177" fontId="23" fillId="0" borderId="0" xfId="9" applyNumberFormat="1" applyFont="1" applyAlignment="1">
      <alignment horizontal="right" vertical="center" wrapText="1"/>
    </xf>
    <xf numFmtId="0" fontId="23" fillId="0" borderId="0" xfId="9" applyFont="1">
      <alignment vertical="center"/>
    </xf>
    <xf numFmtId="0" fontId="7" fillId="5" borderId="0" xfId="9" applyFont="1" applyFill="1" applyAlignment="1">
      <alignment horizontal="center" vertical="center" wrapText="1"/>
    </xf>
    <xf numFmtId="0" fontId="7" fillId="5" borderId="0" xfId="9" applyFont="1" applyFill="1" applyAlignment="1">
      <alignment horizontal="left" vertical="center" wrapText="1"/>
    </xf>
    <xf numFmtId="0" fontId="7" fillId="0" borderId="0" xfId="0" applyFont="1" applyAlignment="1">
      <alignment horizontal="right" vertical="center" wrapText="1"/>
    </xf>
    <xf numFmtId="0" fontId="9" fillId="5" borderId="0" xfId="9" applyFont="1" applyFill="1" applyAlignment="1">
      <alignment horizontal="left" vertical="center"/>
    </xf>
    <xf numFmtId="0" fontId="7" fillId="5" borderId="11" xfId="16" applyFont="1" applyFill="1" applyBorder="1" applyAlignment="1">
      <alignment horizontal="center" vertical="center" wrapText="1"/>
    </xf>
    <xf numFmtId="0" fontId="7" fillId="5" borderId="12" xfId="16" applyFont="1" applyFill="1" applyBorder="1" applyAlignment="1">
      <alignment horizontal="left" vertical="center" wrapText="1"/>
    </xf>
    <xf numFmtId="0" fontId="7" fillId="5" borderId="12" xfId="16"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177" fontId="7" fillId="0" borderId="16" xfId="0" applyNumberFormat="1" applyFont="1" applyBorder="1" applyAlignment="1">
      <alignment horizontal="right" vertical="center" wrapText="1"/>
    </xf>
    <xf numFmtId="0" fontId="7" fillId="5" borderId="14" xfId="16" applyFont="1" applyFill="1" applyBorder="1" applyAlignment="1">
      <alignment horizontal="center" vertical="center" wrapText="1"/>
    </xf>
    <xf numFmtId="0" fontId="7" fillId="5" borderId="15" xfId="16" applyFont="1" applyFill="1" applyBorder="1" applyAlignment="1">
      <alignment horizontal="left" vertical="center" wrapText="1"/>
    </xf>
    <xf numFmtId="0" fontId="7" fillId="5" borderId="15" xfId="16" applyFont="1" applyFill="1" applyBorder="1" applyAlignment="1">
      <alignment horizontal="center" vertical="center" wrapText="1"/>
    </xf>
    <xf numFmtId="184" fontId="7" fillId="0" borderId="15" xfId="0" applyNumberFormat="1" applyFont="1" applyBorder="1" applyAlignment="1">
      <alignment horizontal="right" vertical="center" wrapText="1"/>
    </xf>
    <xf numFmtId="184" fontId="7" fillId="0" borderId="12" xfId="0" applyNumberFormat="1" applyFont="1" applyBorder="1" applyAlignment="1">
      <alignment horizontal="right" vertical="center" wrapText="1"/>
    </xf>
    <xf numFmtId="177" fontId="7" fillId="0" borderId="13" xfId="0" applyNumberFormat="1" applyFont="1" applyBorder="1" applyAlignment="1">
      <alignment horizontal="right" vertical="center" wrapText="1"/>
    </xf>
    <xf numFmtId="177" fontId="84" fillId="0" borderId="12" xfId="1" applyNumberFormat="1" applyFont="1" applyFill="1" applyBorder="1" applyProtection="1">
      <alignment vertical="center"/>
    </xf>
    <xf numFmtId="38" fontId="52" fillId="0" borderId="0" xfId="3" applyNumberFormat="1" applyFont="1" applyAlignment="1" applyProtection="1">
      <alignment horizontal="center" vertical="center" wrapText="1"/>
    </xf>
    <xf numFmtId="0" fontId="77" fillId="0" borderId="0" xfId="0" applyFont="1">
      <alignment vertical="center"/>
    </xf>
    <xf numFmtId="0" fontId="60" fillId="0" borderId="0" xfId="3" applyFont="1" applyFill="1" applyBorder="1" applyAlignment="1" applyProtection="1">
      <alignment horizontal="left" vertical="center" wrapText="1"/>
    </xf>
    <xf numFmtId="0" fontId="26" fillId="0" borderId="0" xfId="3" applyFont="1" applyBorder="1" applyAlignment="1" applyProtection="1">
      <alignment horizontal="left" vertical="center" wrapText="1"/>
    </xf>
    <xf numFmtId="0" fontId="37" fillId="0" borderId="0" xfId="0" applyFont="1" applyAlignment="1">
      <alignment horizontal="left" vertical="center" wrapText="1"/>
    </xf>
    <xf numFmtId="0" fontId="26" fillId="0" borderId="0" xfId="3" applyFont="1" applyFill="1" applyBorder="1" applyAlignment="1" applyProtection="1">
      <alignment horizontal="left" vertical="center" wrapText="1"/>
    </xf>
    <xf numFmtId="0" fontId="5" fillId="5" borderId="12" xfId="0" applyFont="1" applyFill="1" applyBorder="1" applyAlignment="1">
      <alignment horizontal="center" vertical="center" wrapText="1"/>
    </xf>
    <xf numFmtId="38" fontId="5" fillId="0" borderId="12" xfId="1" applyFont="1" applyFill="1" applyBorder="1" applyAlignment="1" applyProtection="1">
      <alignment horizontal="right" vertical="center" wrapText="1"/>
    </xf>
    <xf numFmtId="0" fontId="5" fillId="5" borderId="13" xfId="0" applyFont="1" applyFill="1" applyBorder="1" applyAlignment="1">
      <alignment horizontal="center" vertical="center" wrapText="1"/>
    </xf>
    <xf numFmtId="0" fontId="5" fillId="0" borderId="0" xfId="0" applyFont="1" applyAlignment="1">
      <alignment horizontal="center" vertical="center" wrapText="1"/>
    </xf>
    <xf numFmtId="0" fontId="5" fillId="5" borderId="15" xfId="0" applyFont="1" applyFill="1" applyBorder="1" applyAlignment="1">
      <alignment horizontal="center" vertical="center" wrapText="1"/>
    </xf>
    <xf numFmtId="38" fontId="5" fillId="0" borderId="15" xfId="1" applyFont="1" applyFill="1" applyBorder="1" applyAlignment="1" applyProtection="1">
      <alignment horizontal="right" vertical="center" wrapText="1"/>
    </xf>
    <xf numFmtId="0" fontId="5" fillId="5" borderId="16" xfId="0" applyFont="1" applyFill="1" applyBorder="1" applyAlignment="1">
      <alignment horizontal="center" vertical="center" wrapText="1"/>
    </xf>
    <xf numFmtId="9" fontId="5" fillId="0" borderId="15" xfId="2" applyFont="1" applyFill="1" applyBorder="1" applyAlignment="1" applyProtection="1">
      <alignment horizontal="right" vertical="center" wrapText="1"/>
    </xf>
    <xf numFmtId="9" fontId="5" fillId="0" borderId="15" xfId="2" applyFont="1" applyBorder="1" applyAlignment="1" applyProtection="1">
      <alignment horizontal="right" vertical="center" wrapText="1"/>
    </xf>
    <xf numFmtId="38" fontId="33" fillId="0" borderId="0" xfId="1" applyFont="1" applyFill="1" applyBorder="1" applyAlignment="1" applyProtection="1">
      <alignment horizontal="right" vertical="center"/>
    </xf>
    <xf numFmtId="38" fontId="17" fillId="0" borderId="0" xfId="1" applyFont="1" applyFill="1" applyBorder="1" applyAlignment="1" applyProtection="1">
      <alignment horizontal="right" vertical="center"/>
    </xf>
    <xf numFmtId="38" fontId="17" fillId="0" borderId="0" xfId="1" applyFont="1" applyFill="1" applyBorder="1" applyAlignment="1" applyProtection="1">
      <alignment horizontal="left" vertical="center"/>
    </xf>
    <xf numFmtId="0" fontId="6" fillId="0" borderId="0" xfId="0" applyFont="1" applyAlignment="1">
      <alignment horizontal="left" vertical="center" wrapText="1"/>
    </xf>
    <xf numFmtId="176" fontId="7" fillId="0" borderId="12" xfId="1" applyNumberFormat="1" applyFont="1" applyFill="1" applyBorder="1" applyAlignment="1" applyProtection="1">
      <alignment horizontal="right" vertical="center" wrapText="1"/>
    </xf>
    <xf numFmtId="176" fontId="7" fillId="0" borderId="13" xfId="1" applyNumberFormat="1" applyFont="1" applyFill="1" applyBorder="1" applyAlignment="1" applyProtection="1">
      <alignment horizontal="right" vertical="center" wrapText="1"/>
    </xf>
    <xf numFmtId="176" fontId="7" fillId="0" borderId="15" xfId="1" applyNumberFormat="1" applyFont="1" applyFill="1" applyBorder="1" applyAlignment="1" applyProtection="1">
      <alignment horizontal="right" vertical="center" wrapText="1"/>
    </xf>
    <xf numFmtId="176" fontId="7" fillId="0" borderId="16" xfId="1" applyNumberFormat="1" applyFont="1" applyFill="1" applyBorder="1" applyAlignment="1" applyProtection="1">
      <alignment horizontal="right" vertical="center" wrapText="1"/>
    </xf>
    <xf numFmtId="0" fontId="17" fillId="0" borderId="0" xfId="4" applyFont="1" applyAlignment="1">
      <alignment horizontal="left" vertical="center"/>
    </xf>
    <xf numFmtId="0" fontId="40"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horizontal="center" vertical="center" wrapText="1"/>
    </xf>
    <xf numFmtId="0" fontId="10" fillId="10" borderId="27"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28" xfId="0" applyFont="1" applyFill="1" applyBorder="1" applyAlignment="1">
      <alignment horizontal="center" vertical="center" wrapText="1"/>
    </xf>
    <xf numFmtId="3" fontId="7" fillId="0" borderId="11" xfId="0" applyNumberFormat="1" applyFont="1" applyBorder="1" applyAlignment="1">
      <alignment horizontal="right" vertical="center" wrapText="1"/>
    </xf>
    <xf numFmtId="3" fontId="7" fillId="0" borderId="12" xfId="0" applyNumberFormat="1" applyFont="1" applyBorder="1" applyAlignment="1">
      <alignment horizontal="right" vertical="center" wrapText="1"/>
    </xf>
    <xf numFmtId="3" fontId="7" fillId="0" borderId="13" xfId="0" applyNumberFormat="1" applyFont="1" applyBorder="1" applyAlignment="1">
      <alignment horizontal="right" vertical="center" wrapText="1"/>
    </xf>
    <xf numFmtId="3" fontId="7" fillId="0" borderId="0" xfId="0" applyNumberFormat="1" applyFont="1" applyAlignment="1">
      <alignment horizontal="right" vertical="center" wrapText="1"/>
    </xf>
    <xf numFmtId="0" fontId="17" fillId="0" borderId="0" xfId="0" applyFont="1" applyAlignment="1">
      <alignment vertical="center" wrapText="1"/>
    </xf>
    <xf numFmtId="3" fontId="5" fillId="3" borderId="11" xfId="0" applyNumberFormat="1" applyFont="1" applyFill="1" applyBorder="1" applyAlignment="1">
      <alignment horizontal="right" vertical="center" wrapText="1"/>
    </xf>
    <xf numFmtId="3" fontId="5" fillId="3" borderId="12" xfId="0" applyNumberFormat="1" applyFont="1" applyFill="1" applyBorder="1" applyAlignment="1">
      <alignment horizontal="right" vertical="center" wrapText="1"/>
    </xf>
    <xf numFmtId="3" fontId="5" fillId="3" borderId="13" xfId="0" applyNumberFormat="1" applyFont="1" applyFill="1" applyBorder="1" applyAlignment="1">
      <alignment horizontal="right" vertical="center" wrapText="1"/>
    </xf>
    <xf numFmtId="3" fontId="5" fillId="0" borderId="0" xfId="0" applyNumberFormat="1" applyFont="1" applyAlignment="1">
      <alignment horizontal="right" vertical="center" wrapText="1"/>
    </xf>
    <xf numFmtId="0" fontId="7" fillId="0" borderId="0" xfId="0" applyFont="1" applyAlignment="1">
      <alignment horizontal="left" vertical="center" wrapText="1" indent="1"/>
    </xf>
    <xf numFmtId="3" fontId="5" fillId="3" borderId="0" xfId="0" applyNumberFormat="1" applyFont="1" applyFill="1" applyAlignment="1">
      <alignment horizontal="right" vertical="center" wrapText="1"/>
    </xf>
    <xf numFmtId="0" fontId="62" fillId="0" borderId="0" xfId="0" applyFont="1">
      <alignment vertical="center"/>
    </xf>
    <xf numFmtId="0" fontId="39" fillId="0" borderId="0" xfId="11" applyFont="1">
      <alignment vertical="center"/>
    </xf>
    <xf numFmtId="0" fontId="52" fillId="0" borderId="0" xfId="14" applyFont="1" applyProtection="1">
      <alignment vertical="center"/>
    </xf>
    <xf numFmtId="0" fontId="5" fillId="0" borderId="0" xfId="9" applyFont="1" applyAlignment="1">
      <alignment horizontal="right" vertical="center" wrapText="1"/>
    </xf>
    <xf numFmtId="0" fontId="10" fillId="10" borderId="2" xfId="9" applyFont="1" applyFill="1" applyBorder="1" applyAlignment="1">
      <alignment horizontal="center" vertical="center" wrapText="1"/>
    </xf>
    <xf numFmtId="0" fontId="10" fillId="10" borderId="3" xfId="9" applyFont="1" applyFill="1" applyBorder="1" applyAlignment="1">
      <alignment horizontal="center" vertical="center" wrapText="1"/>
    </xf>
    <xf numFmtId="185" fontId="31" fillId="0" borderId="0" xfId="0" applyNumberFormat="1" applyFont="1" applyAlignment="1">
      <alignment vertical="top"/>
    </xf>
    <xf numFmtId="185" fontId="31" fillId="0" borderId="0" xfId="0" applyNumberFormat="1" applyFont="1">
      <alignment vertical="center"/>
    </xf>
    <xf numFmtId="0" fontId="5" fillId="2" borderId="15" xfId="9" applyFont="1" applyFill="1" applyBorder="1" applyAlignment="1">
      <alignment horizontal="left" vertical="center" wrapText="1"/>
    </xf>
    <xf numFmtId="185" fontId="5" fillId="0" borderId="0" xfId="0" applyNumberFormat="1" applyFont="1">
      <alignment vertical="center"/>
    </xf>
    <xf numFmtId="0" fontId="5" fillId="0" borderId="0" xfId="9" applyFont="1" applyAlignment="1">
      <alignment horizontal="left" vertical="center" wrapText="1"/>
    </xf>
    <xf numFmtId="0" fontId="5" fillId="0" borderId="0" xfId="9" applyFont="1" applyAlignment="1">
      <alignment horizontal="left" vertical="center"/>
    </xf>
    <xf numFmtId="0" fontId="52" fillId="0" borderId="0" xfId="3" applyFont="1" applyProtection="1">
      <alignment vertical="center"/>
    </xf>
    <xf numFmtId="0" fontId="5" fillId="0" borderId="0" xfId="9" applyFont="1" applyAlignment="1">
      <alignment horizontal="right" vertical="center" wrapText="1" indent="1"/>
    </xf>
    <xf numFmtId="38" fontId="5" fillId="0" borderId="0" xfId="1" applyFont="1" applyBorder="1" applyProtection="1">
      <alignment vertical="center"/>
    </xf>
    <xf numFmtId="176" fontId="7" fillId="0" borderId="15" xfId="4" applyNumberFormat="1" applyFont="1" applyBorder="1" applyAlignment="1">
      <alignment horizontal="right" vertical="center" wrapText="1"/>
    </xf>
    <xf numFmtId="176" fontId="7" fillId="0" borderId="15" xfId="4" applyNumberFormat="1" applyFont="1" applyBorder="1" applyAlignment="1">
      <alignment horizontal="right" vertical="center"/>
    </xf>
    <xf numFmtId="181" fontId="7" fillId="0" borderId="15" xfId="4" applyNumberFormat="1" applyFont="1" applyBorder="1" applyAlignment="1">
      <alignment horizontal="right" vertical="center"/>
    </xf>
    <xf numFmtId="182" fontId="7" fillId="0" borderId="15" xfId="7" applyNumberFormat="1" applyFont="1" applyBorder="1" applyAlignment="1">
      <alignment horizontal="right" vertical="center"/>
    </xf>
    <xf numFmtId="181" fontId="7" fillId="0" borderId="15" xfId="7" applyNumberFormat="1" applyFont="1" applyBorder="1" applyAlignment="1">
      <alignment horizontal="right" vertical="center"/>
    </xf>
    <xf numFmtId="178" fontId="7" fillId="0" borderId="15" xfId="5" applyNumberFormat="1" applyFont="1" applyFill="1" applyBorder="1" applyAlignment="1" applyProtection="1">
      <alignment horizontal="right" vertical="center"/>
    </xf>
    <xf numFmtId="178" fontId="7" fillId="0" borderId="15" xfId="5" applyNumberFormat="1" applyFont="1" applyFill="1" applyBorder="1" applyAlignment="1" applyProtection="1">
      <alignment vertical="center"/>
    </xf>
    <xf numFmtId="176" fontId="7" fillId="0" borderId="15" xfId="5" applyNumberFormat="1" applyFont="1" applyFill="1" applyBorder="1" applyAlignment="1" applyProtection="1">
      <alignment horizontal="right" vertical="center"/>
    </xf>
    <xf numFmtId="183" fontId="11" fillId="0" borderId="16" xfId="3" applyNumberFormat="1" applyFill="1" applyBorder="1" applyAlignment="1" applyProtection="1">
      <alignment horizontal="center" vertical="center"/>
    </xf>
    <xf numFmtId="176" fontId="7" fillId="0" borderId="15" xfId="4" applyNumberFormat="1" applyFont="1" applyBorder="1" applyAlignment="1">
      <alignment vertical="center" wrapText="1"/>
    </xf>
    <xf numFmtId="176" fontId="7" fillId="0" borderId="15" xfId="4" applyNumberFormat="1" applyFont="1" applyBorder="1">
      <alignment vertical="center"/>
    </xf>
    <xf numFmtId="178" fontId="7" fillId="0" borderId="15" xfId="5" applyNumberFormat="1" applyFont="1" applyFill="1" applyBorder="1" applyProtection="1">
      <alignment vertical="center"/>
    </xf>
    <xf numFmtId="176" fontId="70" fillId="0" borderId="15" xfId="3" applyNumberFormat="1" applyFont="1" applyFill="1" applyBorder="1" applyAlignment="1" applyProtection="1">
      <alignment horizontal="right" vertical="center"/>
    </xf>
    <xf numFmtId="176" fontId="7" fillId="0" borderId="15" xfId="7" applyNumberFormat="1" applyFont="1" applyBorder="1" applyAlignment="1">
      <alignment horizontal="right" vertical="center"/>
    </xf>
    <xf numFmtId="176" fontId="7" fillId="0" borderId="15" xfId="5" applyNumberFormat="1" applyFont="1" applyFill="1" applyBorder="1" applyProtection="1">
      <alignment vertical="center"/>
    </xf>
    <xf numFmtId="183" fontId="7" fillId="0" borderId="16" xfId="4" applyNumberFormat="1" applyFont="1" applyBorder="1" applyAlignment="1">
      <alignment horizontal="center" vertical="center"/>
    </xf>
    <xf numFmtId="181" fontId="7" fillId="0" borderId="16" xfId="4" applyNumberFormat="1" applyFont="1" applyBorder="1" applyAlignment="1">
      <alignment horizontal="center" vertical="center"/>
    </xf>
    <xf numFmtId="176" fontId="7" fillId="0" borderId="15" xfId="5" applyNumberFormat="1" applyFont="1" applyFill="1" applyBorder="1" applyAlignment="1" applyProtection="1">
      <alignment horizontal="right" vertical="center" wrapText="1"/>
    </xf>
    <xf numFmtId="183" fontId="34" fillId="0" borderId="16" xfId="3" applyNumberFormat="1" applyFont="1" applyFill="1" applyBorder="1" applyAlignment="1" applyProtection="1">
      <alignment horizontal="center" vertical="center"/>
    </xf>
    <xf numFmtId="181" fontId="7" fillId="0" borderId="15" xfId="4" applyNumberFormat="1" applyFont="1" applyBorder="1" applyAlignment="1">
      <alignment horizontal="right" vertical="center" wrapText="1"/>
    </xf>
    <xf numFmtId="176" fontId="7" fillId="0" borderId="15" xfId="7" applyNumberFormat="1" applyFont="1" applyBorder="1" applyAlignment="1">
      <alignment horizontal="right" vertical="center" wrapText="1"/>
    </xf>
    <xf numFmtId="178" fontId="7" fillId="0" borderId="15" xfId="5" applyNumberFormat="1" applyFont="1" applyFill="1" applyBorder="1" applyAlignment="1" applyProtection="1">
      <alignment horizontal="right" vertical="center" wrapText="1"/>
    </xf>
    <xf numFmtId="181" fontId="7" fillId="0" borderId="15" xfId="4" applyNumberFormat="1" applyFont="1" applyBorder="1">
      <alignment vertical="center"/>
    </xf>
    <xf numFmtId="176" fontId="42" fillId="0" borderId="15" xfId="1" applyNumberFormat="1" applyFont="1" applyFill="1" applyBorder="1" applyAlignment="1" applyProtection="1">
      <alignment horizontal="right" vertical="center"/>
    </xf>
    <xf numFmtId="0" fontId="7" fillId="0" borderId="16" xfId="4" applyFont="1" applyBorder="1" applyAlignment="1">
      <alignment horizontal="center" vertical="center"/>
    </xf>
    <xf numFmtId="0" fontId="71" fillId="0" borderId="0" xfId="0" applyFont="1">
      <alignment vertical="center"/>
    </xf>
    <xf numFmtId="0" fontId="76" fillId="0" borderId="0" xfId="0" applyFont="1">
      <alignment vertical="center"/>
    </xf>
    <xf numFmtId="0" fontId="7" fillId="0" borderId="0" xfId="0" applyFont="1" applyAlignment="1">
      <alignment horizontal="left" vertical="center" wrapText="1"/>
    </xf>
    <xf numFmtId="14" fontId="7" fillId="0" borderId="0" xfId="0" applyNumberFormat="1" applyFont="1">
      <alignment vertical="center"/>
    </xf>
    <xf numFmtId="0" fontId="72" fillId="0" borderId="0" xfId="0" applyFont="1">
      <alignment vertical="center"/>
    </xf>
    <xf numFmtId="0" fontId="17" fillId="0" borderId="0" xfId="0" applyFont="1" applyAlignment="1">
      <alignment horizontal="left" vertical="center" wrapText="1"/>
    </xf>
    <xf numFmtId="14" fontId="7" fillId="0" borderId="0" xfId="0" applyNumberFormat="1" applyFont="1" applyAlignment="1">
      <alignment horizontal="left" vertical="center" wrapText="1"/>
    </xf>
    <xf numFmtId="14" fontId="9" fillId="0" borderId="0" xfId="0" applyNumberFormat="1" applyFont="1">
      <alignment vertical="center"/>
    </xf>
    <xf numFmtId="0" fontId="9" fillId="0" borderId="0" xfId="0" applyFont="1" applyAlignment="1">
      <alignment horizontal="center" vertical="center" wrapText="1"/>
    </xf>
    <xf numFmtId="38" fontId="7" fillId="0" borderId="0" xfId="1" applyFont="1" applyFill="1" applyBorder="1" applyProtection="1">
      <alignment vertical="center"/>
    </xf>
    <xf numFmtId="0" fontId="7" fillId="5" borderId="12" xfId="0" applyFont="1" applyFill="1" applyBorder="1" applyAlignment="1">
      <alignment horizontal="center" vertical="center" wrapText="1"/>
    </xf>
    <xf numFmtId="177" fontId="7" fillId="5" borderId="12" xfId="0" applyNumberFormat="1" applyFont="1" applyFill="1" applyBorder="1" applyAlignment="1">
      <alignment horizontal="right" vertical="center" wrapText="1"/>
    </xf>
    <xf numFmtId="0" fontId="7" fillId="5" borderId="15" xfId="0" applyFont="1" applyFill="1" applyBorder="1" applyAlignment="1">
      <alignment horizontal="center" vertical="center" wrapText="1"/>
    </xf>
    <xf numFmtId="177" fontId="7" fillId="5" borderId="15" xfId="0" applyNumberFormat="1" applyFont="1" applyFill="1" applyBorder="1" applyAlignment="1">
      <alignment horizontal="right" vertical="center" wrapText="1"/>
    </xf>
    <xf numFmtId="185" fontId="31" fillId="0" borderId="12" xfId="0" applyNumberFormat="1" applyFont="1" applyBorder="1">
      <alignment vertical="center"/>
    </xf>
    <xf numFmtId="185" fontId="31" fillId="0" borderId="13" xfId="0" applyNumberFormat="1" applyFont="1" applyBorder="1">
      <alignment vertical="center"/>
    </xf>
    <xf numFmtId="185" fontId="31" fillId="0" borderId="15" xfId="0" applyNumberFormat="1" applyFont="1" applyBorder="1">
      <alignment vertical="center"/>
    </xf>
    <xf numFmtId="185" fontId="31" fillId="0" borderId="16" xfId="0" applyNumberFormat="1" applyFont="1" applyBorder="1">
      <alignment vertical="center"/>
    </xf>
    <xf numFmtId="185" fontId="5" fillId="0" borderId="15" xfId="0" applyNumberFormat="1" applyFont="1" applyBorder="1">
      <alignment vertical="center"/>
    </xf>
    <xf numFmtId="185" fontId="5" fillId="0" borderId="16" xfId="0" applyNumberFormat="1" applyFont="1" applyBorder="1">
      <alignment vertical="center"/>
    </xf>
    <xf numFmtId="38" fontId="5" fillId="0" borderId="12" xfId="1" applyFont="1" applyBorder="1" applyAlignment="1" applyProtection="1">
      <alignment vertical="center"/>
    </xf>
    <xf numFmtId="38" fontId="5" fillId="0" borderId="13" xfId="1" applyFont="1" applyBorder="1" applyAlignment="1" applyProtection="1">
      <alignment vertical="center"/>
    </xf>
    <xf numFmtId="38" fontId="5" fillId="0" borderId="15" xfId="1" applyFont="1" applyBorder="1" applyAlignment="1" applyProtection="1">
      <alignment vertical="center"/>
    </xf>
    <xf numFmtId="38" fontId="5" fillId="0" borderId="16" xfId="1" applyFont="1" applyBorder="1" applyAlignment="1" applyProtection="1">
      <alignment vertical="center"/>
    </xf>
    <xf numFmtId="0" fontId="33" fillId="0" borderId="0" xfId="0" applyFont="1" applyAlignment="1">
      <alignment horizontal="left" vertical="center" wrapText="1" indent="1"/>
    </xf>
    <xf numFmtId="176" fontId="7" fillId="0" borderId="12" xfId="15" applyNumberFormat="1" applyFont="1" applyFill="1" applyBorder="1" applyAlignment="1" applyProtection="1">
      <alignment horizontal="right" vertical="center" wrapText="1"/>
    </xf>
    <xf numFmtId="0" fontId="7" fillId="5" borderId="9" xfId="16" applyFont="1" applyFill="1" applyBorder="1" applyAlignment="1">
      <alignment horizontal="center" vertical="center" wrapText="1"/>
    </xf>
    <xf numFmtId="0" fontId="7" fillId="5" borderId="14" xfId="16" applyFont="1" applyFill="1" applyBorder="1" applyAlignment="1">
      <alignment horizontal="left" vertical="center" wrapText="1"/>
    </xf>
    <xf numFmtId="177" fontId="7" fillId="0" borderId="9" xfId="9" applyNumberFormat="1" applyFont="1" applyBorder="1" applyAlignment="1">
      <alignment horizontal="right" vertical="center" wrapText="1"/>
    </xf>
    <xf numFmtId="0" fontId="7" fillId="0" borderId="0" xfId="4" applyFont="1" applyAlignment="1">
      <alignment horizontal="left" vertical="center"/>
    </xf>
    <xf numFmtId="0" fontId="7" fillId="0" borderId="0" xfId="4" applyFont="1" applyAlignment="1">
      <alignment vertical="center" wrapText="1"/>
    </xf>
    <xf numFmtId="0" fontId="72" fillId="0" borderId="0" xfId="0" applyFont="1" applyAlignment="1">
      <alignment horizontal="right" vertical="center"/>
    </xf>
    <xf numFmtId="0" fontId="17" fillId="0" borderId="0" xfId="0" applyFont="1" applyAlignment="1">
      <alignment horizontal="center" vertical="center"/>
    </xf>
    <xf numFmtId="0" fontId="69" fillId="0" borderId="0" xfId="0" applyFont="1">
      <alignment vertical="center"/>
    </xf>
    <xf numFmtId="178" fontId="7" fillId="0" borderId="15" xfId="5" quotePrefix="1" applyNumberFormat="1" applyFont="1" applyFill="1" applyBorder="1" applyAlignment="1" applyProtection="1">
      <alignment horizontal="right" vertical="center"/>
    </xf>
    <xf numFmtId="0" fontId="7" fillId="0" borderId="0" xfId="0" applyFont="1" applyAlignment="1">
      <alignment vertical="top"/>
    </xf>
    <xf numFmtId="0" fontId="36" fillId="0" borderId="0" xfId="0" applyFont="1" applyAlignment="1">
      <alignment horizontal="left" vertical="center"/>
    </xf>
    <xf numFmtId="0" fontId="7" fillId="0" borderId="12" xfId="0" applyFont="1" applyBorder="1">
      <alignment vertical="center"/>
    </xf>
    <xf numFmtId="184" fontId="7" fillId="0" borderId="13" xfId="0" applyNumberFormat="1" applyFont="1" applyBorder="1">
      <alignment vertical="center"/>
    </xf>
    <xf numFmtId="0" fontId="7" fillId="2" borderId="15" xfId="0" applyFont="1" applyFill="1" applyBorder="1">
      <alignment vertical="center"/>
    </xf>
    <xf numFmtId="0" fontId="7" fillId="2" borderId="16" xfId="0" applyFont="1" applyFill="1" applyBorder="1">
      <alignment vertical="center"/>
    </xf>
    <xf numFmtId="176" fontId="7" fillId="0" borderId="13" xfId="1" applyNumberFormat="1" applyFont="1" applyFill="1" applyBorder="1" applyAlignment="1" applyProtection="1">
      <alignment horizontal="right" vertical="center"/>
    </xf>
    <xf numFmtId="176" fontId="7" fillId="0" borderId="16" xfId="1" applyNumberFormat="1" applyFont="1" applyFill="1" applyBorder="1" applyAlignment="1" applyProtection="1">
      <alignment horizontal="right" vertical="center"/>
    </xf>
    <xf numFmtId="38" fontId="7" fillId="0" borderId="12" xfId="1" applyFont="1" applyFill="1" applyBorder="1" applyProtection="1">
      <alignment vertical="center"/>
    </xf>
    <xf numFmtId="38" fontId="7" fillId="0" borderId="13" xfId="1" applyFont="1" applyFill="1" applyBorder="1" applyProtection="1">
      <alignment vertical="center"/>
    </xf>
    <xf numFmtId="38" fontId="7" fillId="2" borderId="16" xfId="1" applyFont="1" applyFill="1" applyBorder="1" applyProtection="1">
      <alignment vertical="center"/>
    </xf>
    <xf numFmtId="0" fontId="26" fillId="0" borderId="0" xfId="3" applyFont="1" applyProtection="1">
      <alignment vertical="center"/>
    </xf>
    <xf numFmtId="0" fontId="17" fillId="0" borderId="0" xfId="0" applyFont="1" applyAlignment="1">
      <alignment horizontal="left" vertical="center"/>
    </xf>
    <xf numFmtId="14" fontId="17" fillId="0" borderId="0" xfId="0" applyNumberFormat="1" applyFont="1">
      <alignment vertical="center"/>
    </xf>
    <xf numFmtId="38" fontId="36" fillId="0" borderId="0" xfId="1" applyFont="1" applyFill="1" applyBorder="1" applyAlignment="1" applyProtection="1">
      <alignment horizontal="left" vertical="center"/>
    </xf>
    <xf numFmtId="0" fontId="48" fillId="0" borderId="0" xfId="0" applyFont="1" applyAlignment="1">
      <alignment horizontal="left" vertical="center"/>
    </xf>
    <xf numFmtId="0" fontId="47" fillId="0" borderId="0" xfId="0" applyFont="1" applyAlignment="1">
      <alignment horizontal="left" vertical="center"/>
    </xf>
    <xf numFmtId="14" fontId="0" fillId="0" borderId="0" xfId="0" applyNumberFormat="1">
      <alignment vertical="center"/>
    </xf>
    <xf numFmtId="0" fontId="6" fillId="0" borderId="0" xfId="0" applyFont="1" applyAlignment="1">
      <alignment horizontal="left" vertical="center"/>
    </xf>
    <xf numFmtId="0" fontId="9" fillId="0" borderId="0" xfId="0" applyFont="1" applyAlignment="1">
      <alignment horizontal="left" vertical="center"/>
    </xf>
    <xf numFmtId="14" fontId="17" fillId="0" borderId="0" xfId="0" applyNumberFormat="1" applyFont="1" applyAlignment="1">
      <alignment horizontal="left" vertical="center"/>
    </xf>
    <xf numFmtId="0" fontId="7" fillId="0" borderId="13" xfId="0" applyFont="1" applyBorder="1">
      <alignment vertical="center"/>
    </xf>
    <xf numFmtId="38" fontId="7" fillId="0" borderId="15" xfId="1" applyFont="1" applyFill="1" applyBorder="1" applyProtection="1">
      <alignment vertical="center"/>
    </xf>
    <xf numFmtId="38" fontId="7" fillId="0" borderId="16" xfId="1" applyFont="1" applyFill="1" applyBorder="1" applyProtection="1">
      <alignment vertical="center"/>
    </xf>
    <xf numFmtId="38" fontId="7" fillId="0" borderId="12" xfId="1" applyFont="1" applyFill="1" applyBorder="1" applyAlignment="1" applyProtection="1">
      <alignment horizontal="right" vertical="center" shrinkToFit="1"/>
    </xf>
    <xf numFmtId="38" fontId="7" fillId="0" borderId="12" xfId="1" applyFont="1" applyFill="1" applyBorder="1" applyAlignment="1" applyProtection="1">
      <alignment horizontal="right" vertical="center" wrapText="1"/>
    </xf>
    <xf numFmtId="38" fontId="7" fillId="0" borderId="13" xfId="1" applyFont="1" applyFill="1" applyBorder="1" applyAlignment="1" applyProtection="1">
      <alignment horizontal="right" vertical="center" wrapText="1"/>
    </xf>
    <xf numFmtId="0" fontId="7" fillId="2" borderId="12" xfId="0" applyFont="1" applyFill="1" applyBorder="1" applyAlignment="1">
      <alignment horizontal="center" vertical="center" shrinkToFit="1"/>
    </xf>
    <xf numFmtId="38" fontId="7" fillId="0" borderId="15" xfId="1" applyFont="1" applyFill="1" applyBorder="1" applyAlignment="1" applyProtection="1">
      <alignment vertical="center"/>
    </xf>
    <xf numFmtId="38" fontId="7" fillId="2" borderId="15" xfId="1" applyFont="1" applyFill="1" applyBorder="1" applyAlignment="1" applyProtection="1">
      <alignment vertical="center"/>
    </xf>
    <xf numFmtId="176" fontId="7" fillId="0" borderId="15" xfId="1" applyNumberFormat="1" applyFont="1" applyFill="1" applyBorder="1" applyAlignment="1" applyProtection="1">
      <alignment vertical="center"/>
    </xf>
    <xf numFmtId="0" fontId="7" fillId="0" borderId="16" xfId="0" applyFont="1" applyBorder="1" applyAlignment="1">
      <alignment horizontal="right" vertical="center" shrinkToFit="1"/>
    </xf>
    <xf numFmtId="0" fontId="7" fillId="2" borderId="16" xfId="0" applyFont="1" applyFill="1" applyBorder="1" applyAlignment="1">
      <alignment horizontal="right" vertical="center" shrinkToFit="1"/>
    </xf>
    <xf numFmtId="38" fontId="7" fillId="2" borderId="16" xfId="1" applyFont="1" applyFill="1" applyBorder="1" applyAlignment="1" applyProtection="1">
      <alignment vertical="center"/>
    </xf>
    <xf numFmtId="0" fontId="7" fillId="0" borderId="12" xfId="0" applyFont="1" applyBorder="1" applyAlignment="1">
      <alignment horizontal="right" vertical="center" shrinkToFit="1"/>
    </xf>
    <xf numFmtId="176" fontId="7" fillId="0" borderId="12" xfId="1" applyNumberFormat="1" applyFont="1" applyBorder="1" applyAlignment="1" applyProtection="1">
      <alignment horizontal="right" vertical="center"/>
    </xf>
    <xf numFmtId="180" fontId="7" fillId="0" borderId="12" xfId="0" applyNumberFormat="1" applyFont="1" applyBorder="1">
      <alignment vertical="center"/>
    </xf>
    <xf numFmtId="176" fontId="7" fillId="0" borderId="12" xfId="1" applyNumberFormat="1" applyFont="1" applyBorder="1" applyProtection="1">
      <alignment vertical="center"/>
    </xf>
    <xf numFmtId="176" fontId="7" fillId="0" borderId="13" xfId="1" applyNumberFormat="1" applyFont="1" applyFill="1" applyBorder="1" applyProtection="1">
      <alignment vertical="center"/>
    </xf>
    <xf numFmtId="0" fontId="7" fillId="0" borderId="17" xfId="0" applyFont="1" applyBorder="1" applyAlignment="1">
      <alignment horizontal="right" vertical="center" shrinkToFit="1"/>
    </xf>
    <xf numFmtId="176" fontId="7" fillId="0" borderId="17" xfId="1" applyNumberFormat="1" applyFont="1" applyBorder="1" applyAlignment="1" applyProtection="1">
      <alignment horizontal="right" vertical="center" wrapText="1"/>
    </xf>
    <xf numFmtId="184" fontId="7" fillId="0" borderId="17" xfId="0" applyNumberFormat="1" applyFont="1" applyBorder="1" applyAlignment="1">
      <alignment horizontal="right" vertical="center" wrapText="1"/>
    </xf>
    <xf numFmtId="176" fontId="7" fillId="0" borderId="17" xfId="1" applyNumberFormat="1" applyFont="1" applyBorder="1" applyAlignment="1" applyProtection="1">
      <alignment horizontal="right" vertical="center"/>
    </xf>
    <xf numFmtId="176" fontId="7" fillId="0" borderId="18" xfId="1" applyNumberFormat="1" applyFont="1" applyFill="1" applyBorder="1" applyAlignment="1" applyProtection="1">
      <alignment horizontal="right" vertical="center"/>
    </xf>
    <xf numFmtId="176" fontId="7" fillId="0" borderId="15" xfId="1" applyNumberFormat="1" applyFont="1" applyBorder="1" applyAlignment="1" applyProtection="1">
      <alignment horizontal="right" vertical="center"/>
    </xf>
    <xf numFmtId="180" fontId="7" fillId="0" borderId="15" xfId="0" applyNumberFormat="1" applyFont="1" applyBorder="1">
      <alignment vertical="center"/>
    </xf>
    <xf numFmtId="176" fontId="7" fillId="0" borderId="16" xfId="1" applyNumberFormat="1" applyFont="1" applyFill="1" applyBorder="1" applyProtection="1">
      <alignment vertical="center"/>
    </xf>
    <xf numFmtId="176" fontId="7" fillId="2" borderId="17" xfId="1" applyNumberFormat="1" applyFont="1" applyFill="1" applyBorder="1" applyAlignment="1" applyProtection="1">
      <alignment horizontal="right" vertical="center" wrapText="1"/>
    </xf>
    <xf numFmtId="176" fontId="7" fillId="2" borderId="17" xfId="1" applyNumberFormat="1" applyFont="1" applyFill="1" applyBorder="1" applyProtection="1">
      <alignment vertical="center"/>
    </xf>
    <xf numFmtId="176" fontId="7" fillId="2" borderId="18" xfId="1" applyNumberFormat="1" applyFont="1" applyFill="1" applyBorder="1" applyProtection="1">
      <alignment vertical="center"/>
    </xf>
    <xf numFmtId="176" fontId="7" fillId="2" borderId="12" xfId="1" applyNumberFormat="1" applyFont="1" applyFill="1" applyBorder="1" applyAlignment="1" applyProtection="1">
      <alignment horizontal="right" vertical="center" wrapText="1"/>
    </xf>
    <xf numFmtId="176" fontId="7" fillId="2" borderId="12" xfId="1" applyNumberFormat="1" applyFont="1" applyFill="1" applyBorder="1" applyAlignment="1" applyProtection="1">
      <alignment horizontal="right" vertical="center"/>
    </xf>
    <xf numFmtId="176" fontId="7" fillId="2" borderId="13" xfId="1" applyNumberFormat="1" applyFont="1" applyFill="1" applyBorder="1" applyAlignment="1" applyProtection="1">
      <alignment horizontal="right" vertical="center"/>
    </xf>
    <xf numFmtId="0" fontId="7" fillId="0" borderId="14" xfId="0" applyFont="1" applyBorder="1" applyAlignment="1">
      <alignment vertical="center" wrapText="1"/>
    </xf>
    <xf numFmtId="0" fontId="7" fillId="2" borderId="15" xfId="0" applyFont="1" applyFill="1" applyBorder="1" applyAlignment="1">
      <alignment horizontal="center" vertical="center" wrapText="1" shrinkToFit="1"/>
    </xf>
    <xf numFmtId="0" fontId="7" fillId="0" borderId="15" xfId="0" applyFont="1" applyBorder="1" applyAlignment="1">
      <alignment horizontal="center" vertical="center" wrapText="1" shrinkToFit="1"/>
    </xf>
    <xf numFmtId="176" fontId="7" fillId="3" borderId="15" xfId="1" applyNumberFormat="1" applyFont="1" applyFill="1" applyBorder="1" applyAlignment="1" applyProtection="1">
      <alignment horizontal="right" vertical="center"/>
    </xf>
    <xf numFmtId="176" fontId="7" fillId="0" borderId="15" xfId="0" applyNumberFormat="1" applyFont="1" applyBorder="1" applyAlignment="1">
      <alignment horizontal="right" vertical="center"/>
    </xf>
    <xf numFmtId="176" fontId="7" fillId="0" borderId="16" xfId="0" applyNumberFormat="1" applyFont="1" applyBorder="1" applyAlignment="1">
      <alignment horizontal="right" vertical="center"/>
    </xf>
    <xf numFmtId="38" fontId="7" fillId="0" borderId="12" xfId="1" applyFont="1" applyFill="1" applyBorder="1" applyAlignment="1" applyProtection="1">
      <alignment vertical="center"/>
    </xf>
    <xf numFmtId="38" fontId="7" fillId="0" borderId="13" xfId="1" applyFont="1" applyFill="1" applyBorder="1" applyAlignment="1" applyProtection="1">
      <alignment vertical="center"/>
    </xf>
    <xf numFmtId="184" fontId="7" fillId="0" borderId="15" xfId="2" applyNumberFormat="1" applyFont="1" applyFill="1" applyBorder="1" applyAlignment="1" applyProtection="1">
      <alignment horizontal="right" vertical="center"/>
    </xf>
    <xf numFmtId="184" fontId="7" fillId="0" borderId="15" xfId="2" applyNumberFormat="1" applyFont="1" applyFill="1" applyBorder="1" applyAlignment="1" applyProtection="1">
      <alignment vertical="center"/>
    </xf>
    <xf numFmtId="184" fontId="7" fillId="0" borderId="16" xfId="2" applyNumberFormat="1" applyFont="1" applyFill="1" applyBorder="1" applyAlignment="1" applyProtection="1">
      <alignment vertical="center"/>
    </xf>
    <xf numFmtId="38" fontId="7" fillId="0" borderId="12" xfId="1" applyFont="1" applyBorder="1" applyAlignment="1" applyProtection="1">
      <alignment horizontal="right" vertical="center"/>
    </xf>
    <xf numFmtId="38" fontId="7" fillId="0" borderId="12" xfId="1" applyFont="1" applyBorder="1" applyProtection="1">
      <alignment vertical="center"/>
    </xf>
    <xf numFmtId="38" fontId="7" fillId="0" borderId="15" xfId="1" applyFont="1" applyBorder="1" applyProtection="1">
      <alignment vertical="center"/>
    </xf>
    <xf numFmtId="38" fontId="7" fillId="0" borderId="17" xfId="1" applyFont="1" applyBorder="1" applyAlignment="1" applyProtection="1">
      <alignment horizontal="right" vertical="center"/>
    </xf>
    <xf numFmtId="38" fontId="7" fillId="0" borderId="17" xfId="1" applyFont="1" applyBorder="1" applyProtection="1">
      <alignment vertical="center"/>
    </xf>
    <xf numFmtId="38" fontId="7" fillId="2" borderId="1" xfId="1" applyFont="1" applyFill="1" applyBorder="1" applyAlignment="1" applyProtection="1">
      <alignment horizontal="right" vertical="center"/>
    </xf>
    <xf numFmtId="38" fontId="7" fillId="2" borderId="1" xfId="1" applyFont="1" applyFill="1" applyBorder="1" applyProtection="1">
      <alignment vertical="center"/>
    </xf>
    <xf numFmtId="38" fontId="7" fillId="2" borderId="9" xfId="1" applyFont="1" applyFill="1" applyBorder="1" applyProtection="1">
      <alignment vertical="center"/>
    </xf>
    <xf numFmtId="0" fontId="7" fillId="0" borderId="20" xfId="11" applyFont="1" applyBorder="1" applyAlignment="1">
      <alignment horizontal="left" vertical="center"/>
    </xf>
    <xf numFmtId="0" fontId="7" fillId="0" borderId="20" xfId="0" applyFont="1" applyBorder="1" applyAlignment="1">
      <alignment horizontal="left" vertical="center" wrapText="1"/>
    </xf>
    <xf numFmtId="38" fontId="7" fillId="0" borderId="1" xfId="1" applyFont="1" applyBorder="1" applyAlignment="1" applyProtection="1">
      <alignment horizontal="right" vertical="center"/>
    </xf>
    <xf numFmtId="38" fontId="7" fillId="0" borderId="1" xfId="1" applyFont="1" applyBorder="1" applyProtection="1">
      <alignment vertical="center"/>
    </xf>
    <xf numFmtId="38" fontId="7" fillId="0" borderId="31" xfId="1" applyFont="1" applyFill="1" applyBorder="1" applyProtection="1">
      <alignment vertical="center"/>
    </xf>
    <xf numFmtId="38" fontId="7" fillId="2" borderId="15" xfId="1" applyFont="1" applyFill="1" applyBorder="1" applyAlignment="1" applyProtection="1">
      <alignment horizontal="right" vertical="center" wrapText="1"/>
    </xf>
    <xf numFmtId="38" fontId="7" fillId="2" borderId="16" xfId="1" applyFont="1" applyFill="1" applyBorder="1" applyAlignment="1" applyProtection="1">
      <alignment horizontal="right" vertical="center" wrapText="1"/>
    </xf>
    <xf numFmtId="38" fontId="7" fillId="0" borderId="13" xfId="1" applyFont="1" applyFill="1" applyBorder="1" applyAlignment="1" applyProtection="1">
      <alignment horizontal="right" vertical="center"/>
    </xf>
    <xf numFmtId="0" fontId="7" fillId="0" borderId="0" xfId="9" applyFont="1" applyAlignment="1">
      <alignment horizontal="left" vertical="center" indent="1"/>
    </xf>
    <xf numFmtId="38" fontId="7" fillId="0" borderId="0" xfId="1" applyFont="1" applyFill="1" applyAlignment="1" applyProtection="1">
      <alignment horizontal="left" vertical="center"/>
    </xf>
    <xf numFmtId="0" fontId="5" fillId="10" borderId="7" xfId="0" applyFont="1" applyFill="1" applyBorder="1">
      <alignment vertical="center"/>
    </xf>
    <xf numFmtId="0" fontId="27"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23" fillId="2" borderId="0" xfId="0" applyFont="1" applyFill="1">
      <alignment vertical="center"/>
    </xf>
    <xf numFmtId="0" fontId="82" fillId="2" borderId="0" xfId="0" applyFont="1" applyFill="1">
      <alignment vertical="center"/>
    </xf>
    <xf numFmtId="0" fontId="7" fillId="2" borderId="9" xfId="0" applyFont="1" applyFill="1" applyBorder="1">
      <alignment vertical="center"/>
    </xf>
    <xf numFmtId="0" fontId="5" fillId="2" borderId="15" xfId="0" applyFont="1" applyFill="1" applyBorder="1" applyAlignment="1">
      <alignment horizontal="center" vertical="center" wrapText="1" shrinkToFit="1"/>
    </xf>
    <xf numFmtId="38" fontId="7" fillId="2" borderId="15" xfId="1" quotePrefix="1" applyFont="1" applyFill="1" applyBorder="1" applyAlignment="1" applyProtection="1">
      <alignment horizontal="right" vertical="center"/>
    </xf>
    <xf numFmtId="38" fontId="7" fillId="2" borderId="16" xfId="1" quotePrefix="1" applyFont="1" applyFill="1" applyBorder="1" applyAlignment="1" applyProtection="1">
      <alignment horizontal="right" vertical="center"/>
    </xf>
    <xf numFmtId="0" fontId="7" fillId="2" borderId="0" xfId="0" applyFont="1" applyFill="1">
      <alignment vertical="center"/>
    </xf>
    <xf numFmtId="38" fontId="7" fillId="2" borderId="0" xfId="1" applyFont="1" applyFill="1" applyAlignment="1" applyProtection="1">
      <alignment horizontal="center" vertical="center"/>
    </xf>
    <xf numFmtId="38" fontId="7" fillId="2" borderId="0" xfId="1" applyFont="1" applyFill="1" applyAlignment="1" applyProtection="1">
      <alignment horizontal="right" vertical="center"/>
    </xf>
    <xf numFmtId="0" fontId="26" fillId="2" borderId="0" xfId="3" applyFont="1" applyFill="1" applyAlignment="1" applyProtection="1">
      <alignment vertical="center"/>
    </xf>
    <xf numFmtId="0" fontId="26" fillId="2" borderId="0" xfId="3" applyFont="1" applyFill="1">
      <alignment vertical="center"/>
    </xf>
    <xf numFmtId="0" fontId="9" fillId="2" borderId="0" xfId="0" applyFont="1" applyFill="1">
      <alignment vertical="center"/>
    </xf>
    <xf numFmtId="0" fontId="17" fillId="0" borderId="0" xfId="0" applyFont="1" applyAlignment="1">
      <alignment horizontal="center" vertical="center" shrinkToFit="1"/>
    </xf>
    <xf numFmtId="38" fontId="17" fillId="0" borderId="0" xfId="1" applyFont="1" applyFill="1" applyBorder="1" applyAlignment="1" applyProtection="1">
      <alignment vertical="center"/>
    </xf>
    <xf numFmtId="0" fontId="26" fillId="0" borderId="0" xfId="3" applyFont="1" applyFill="1" applyAlignment="1" applyProtection="1">
      <alignment horizontal="left" vertical="center"/>
    </xf>
    <xf numFmtId="38" fontId="11" fillId="0" borderId="0" xfId="3" applyNumberFormat="1" applyAlignment="1" applyProtection="1">
      <alignment horizontal="center" vertical="center" wrapText="1"/>
    </xf>
    <xf numFmtId="0" fontId="3" fillId="2" borderId="9" xfId="4" applyFont="1" applyFill="1" applyBorder="1" applyAlignment="1">
      <alignment vertical="center" wrapText="1"/>
    </xf>
    <xf numFmtId="0" fontId="3" fillId="2" borderId="20" xfId="4" applyFont="1" applyFill="1" applyBorder="1" applyAlignment="1">
      <alignment horizontal="left" vertical="center" wrapText="1"/>
    </xf>
    <xf numFmtId="176" fontId="10" fillId="10" borderId="2" xfId="5" applyNumberFormat="1" applyFont="1" applyFill="1" applyBorder="1" applyAlignment="1" applyProtection="1">
      <alignment vertical="top" wrapText="1"/>
    </xf>
    <xf numFmtId="0" fontId="10" fillId="10" borderId="3" xfId="4" applyFont="1" applyFill="1" applyBorder="1" applyAlignment="1">
      <alignment vertical="top" wrapText="1"/>
    </xf>
    <xf numFmtId="0" fontId="71" fillId="10" borderId="10" xfId="4" applyFont="1" applyFill="1" applyBorder="1" applyAlignment="1">
      <alignment horizontal="left" vertical="center" wrapText="1"/>
    </xf>
    <xf numFmtId="0" fontId="79" fillId="10" borderId="10" xfId="4" applyFont="1" applyFill="1" applyBorder="1" applyAlignment="1">
      <alignment horizontal="left" vertical="center" wrapText="1"/>
    </xf>
    <xf numFmtId="0" fontId="10" fillId="10" borderId="2" xfId="4" applyFont="1" applyFill="1" applyBorder="1" applyAlignment="1">
      <alignment horizontal="left" vertical="top" wrapText="1"/>
    </xf>
    <xf numFmtId="0" fontId="10" fillId="10" borderId="2" xfId="4" applyFont="1" applyFill="1" applyBorder="1" applyAlignment="1">
      <alignment vertical="top" wrapText="1"/>
    </xf>
    <xf numFmtId="0" fontId="10" fillId="10" borderId="2" xfId="4" applyFont="1" applyFill="1" applyBorder="1" applyAlignment="1">
      <alignment horizontal="center" vertical="top" wrapText="1"/>
    </xf>
    <xf numFmtId="178" fontId="10" fillId="10" borderId="2" xfId="5" applyNumberFormat="1" applyFont="1" applyFill="1" applyBorder="1" applyAlignment="1" applyProtection="1">
      <alignment vertical="top" wrapText="1"/>
    </xf>
    <xf numFmtId="176" fontId="10" fillId="10" borderId="2" xfId="5" applyNumberFormat="1" applyFont="1" applyFill="1" applyBorder="1" applyAlignment="1" applyProtection="1">
      <alignment horizontal="left" vertical="top" wrapText="1"/>
    </xf>
    <xf numFmtId="0" fontId="7" fillId="5" borderId="14" xfId="0" applyFont="1" applyFill="1" applyBorder="1">
      <alignment vertical="center"/>
    </xf>
    <xf numFmtId="0" fontId="7" fillId="5" borderId="15" xfId="0" applyFont="1" applyFill="1" applyBorder="1">
      <alignment vertical="center"/>
    </xf>
    <xf numFmtId="0" fontId="7" fillId="2" borderId="14" xfId="0" applyFont="1" applyFill="1" applyBorder="1">
      <alignment vertical="center"/>
    </xf>
    <xf numFmtId="0" fontId="7" fillId="2" borderId="15" xfId="0" applyFont="1" applyFill="1" applyBorder="1">
      <alignment vertical="center"/>
    </xf>
    <xf numFmtId="0" fontId="5" fillId="0" borderId="15" xfId="0" applyFont="1" applyBorder="1" applyAlignment="1">
      <alignment vertical="center" wrapText="1"/>
    </xf>
    <xf numFmtId="0" fontId="5" fillId="0" borderId="14" xfId="0" applyFont="1" applyBorder="1" applyAlignment="1">
      <alignment horizontal="left" vertical="center" wrapText="1" indent="2"/>
    </xf>
    <xf numFmtId="0" fontId="5" fillId="0" borderId="15" xfId="0" applyFont="1" applyBorder="1" applyAlignment="1">
      <alignment horizontal="left" vertical="center" indent="2"/>
    </xf>
    <xf numFmtId="0" fontId="33" fillId="0" borderId="0" xfId="0" applyFont="1" applyAlignment="1">
      <alignment vertical="top" wrapText="1"/>
    </xf>
    <xf numFmtId="0" fontId="5" fillId="0" borderId="0" xfId="0" applyFont="1" applyAlignment="1">
      <alignment vertical="top" wrapText="1"/>
    </xf>
    <xf numFmtId="0" fontId="5" fillId="0" borderId="14" xfId="0" applyFont="1" applyBorder="1" applyAlignment="1">
      <alignment horizontal="left" vertical="center" indent="2"/>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5" borderId="14" xfId="0" applyFont="1" applyFill="1" applyBorder="1" applyAlignment="1">
      <alignment horizontal="left" vertical="center" indent="2"/>
    </xf>
    <xf numFmtId="0" fontId="7" fillId="5" borderId="15" xfId="0" applyFont="1" applyFill="1" applyBorder="1" applyAlignment="1">
      <alignment horizontal="left" vertical="center" indent="2"/>
    </xf>
    <xf numFmtId="0" fontId="10" fillId="10" borderId="0" xfId="0" applyFont="1" applyFill="1" applyAlignment="1">
      <alignment horizontal="center" vertical="center" wrapText="1"/>
    </xf>
    <xf numFmtId="0" fontId="10" fillId="10" borderId="7" xfId="0" applyFont="1" applyFill="1" applyBorder="1" applyAlignment="1">
      <alignment horizontal="center" vertical="center" wrapText="1"/>
    </xf>
    <xf numFmtId="0" fontId="10" fillId="10" borderId="0" xfId="0" applyFont="1" applyFill="1">
      <alignment vertical="center"/>
    </xf>
    <xf numFmtId="0" fontId="10" fillId="10" borderId="10" xfId="0" applyFont="1" applyFill="1" applyBorder="1">
      <alignment vertical="center"/>
    </xf>
    <xf numFmtId="0" fontId="10" fillId="10" borderId="6" xfId="0" applyFont="1" applyFill="1" applyBorder="1" applyAlignment="1">
      <alignment horizontal="center" vertical="center" wrapText="1"/>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67" fillId="0" borderId="0" xfId="0" applyFont="1" applyAlignment="1">
      <alignment vertical="top" wrapText="1"/>
    </xf>
    <xf numFmtId="0" fontId="17" fillId="0" borderId="0" xfId="0" applyFont="1" applyAlignment="1">
      <alignment vertical="top" wrapText="1"/>
    </xf>
    <xf numFmtId="0" fontId="10" fillId="10" borderId="0" xfId="0" applyFont="1" applyFill="1" applyAlignment="1">
      <alignment vertical="center" wrapText="1"/>
    </xf>
    <xf numFmtId="0" fontId="10" fillId="10" borderId="7" xfId="0" applyFont="1" applyFill="1" applyBorder="1">
      <alignment vertical="center"/>
    </xf>
    <xf numFmtId="0" fontId="5" fillId="0" borderId="0" xfId="0" applyFont="1" applyAlignment="1">
      <alignment vertical="center" wrapText="1"/>
    </xf>
    <xf numFmtId="0" fontId="5" fillId="0" borderId="29"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30" xfId="0" applyFont="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17" fillId="0" borderId="20" xfId="0" applyFont="1" applyBorder="1" applyAlignment="1">
      <alignment vertical="center" wrapText="1"/>
    </xf>
    <xf numFmtId="0" fontId="17" fillId="0" borderId="20" xfId="0" applyFont="1" applyBorder="1" applyAlignment="1">
      <alignment vertical="top" wrapText="1"/>
    </xf>
    <xf numFmtId="14" fontId="5" fillId="0" borderId="16" xfId="0" applyNumberFormat="1" applyFont="1" applyBorder="1" applyAlignment="1">
      <alignment horizontal="left" vertical="center" wrapText="1"/>
    </xf>
    <xf numFmtId="14" fontId="5" fillId="0" borderId="9" xfId="0" applyNumberFormat="1" applyFont="1" applyBorder="1" applyAlignment="1">
      <alignment horizontal="left" vertical="center" wrapText="1"/>
    </xf>
    <xf numFmtId="14" fontId="5" fillId="2" borderId="16" xfId="0" applyNumberFormat="1" applyFont="1" applyFill="1" applyBorder="1" applyAlignment="1">
      <alignment horizontal="left" vertical="center" wrapText="1"/>
    </xf>
    <xf numFmtId="14" fontId="5" fillId="2" borderId="9" xfId="0" applyNumberFormat="1" applyFont="1" applyFill="1" applyBorder="1" applyAlignment="1">
      <alignment horizontal="left" vertical="center" wrapText="1"/>
    </xf>
    <xf numFmtId="14" fontId="5" fillId="5" borderId="16" xfId="0" applyNumberFormat="1" applyFont="1" applyFill="1" applyBorder="1" applyAlignment="1">
      <alignment horizontal="left" vertical="center" wrapText="1"/>
    </xf>
    <xf numFmtId="14" fontId="5" fillId="5" borderId="9" xfId="0" applyNumberFormat="1" applyFont="1" applyFill="1" applyBorder="1" applyAlignment="1">
      <alignment horizontal="left" vertical="center" wrapText="1"/>
    </xf>
    <xf numFmtId="14" fontId="5" fillId="5" borderId="13" xfId="0" applyNumberFormat="1" applyFont="1" applyFill="1" applyBorder="1" applyAlignment="1">
      <alignment horizontal="left" vertical="center" wrapText="1"/>
    </xf>
    <xf numFmtId="14" fontId="5" fillId="5" borderId="8" xfId="0" applyNumberFormat="1" applyFont="1" applyFill="1" applyBorder="1" applyAlignment="1">
      <alignment horizontal="left" vertical="center" wrapText="1"/>
    </xf>
    <xf numFmtId="0" fontId="11" fillId="2" borderId="16" xfId="3" applyFill="1" applyBorder="1" applyAlignment="1" applyProtection="1">
      <alignment vertical="center"/>
    </xf>
    <xf numFmtId="0" fontId="11" fillId="2" borderId="14" xfId="3" applyFill="1" applyBorder="1" applyAlignment="1" applyProtection="1">
      <alignment vertical="center"/>
    </xf>
    <xf numFmtId="0" fontId="11" fillId="5" borderId="16" xfId="3" applyFill="1" applyBorder="1" applyAlignment="1" applyProtection="1">
      <alignment vertical="center"/>
    </xf>
    <xf numFmtId="0" fontId="11" fillId="5" borderId="14" xfId="3" applyFill="1" applyBorder="1" applyAlignment="1" applyProtection="1">
      <alignment vertical="center"/>
    </xf>
    <xf numFmtId="0" fontId="11" fillId="0" borderId="16" xfId="3" applyFill="1" applyBorder="1" applyAlignment="1" applyProtection="1">
      <alignment vertical="center"/>
    </xf>
    <xf numFmtId="0" fontId="11" fillId="0" borderId="14" xfId="3" applyFill="1" applyBorder="1" applyAlignment="1" applyProtection="1">
      <alignment vertical="center"/>
    </xf>
    <xf numFmtId="0" fontId="11" fillId="2" borderId="16" xfId="3" applyFill="1" applyBorder="1" applyAlignment="1" applyProtection="1">
      <alignment horizontal="left" vertical="center"/>
    </xf>
    <xf numFmtId="0" fontId="11" fillId="2" borderId="14" xfId="3" applyFill="1" applyBorder="1" applyAlignment="1" applyProtection="1">
      <alignment horizontal="left" vertical="center"/>
    </xf>
    <xf numFmtId="0" fontId="11" fillId="0" borderId="13" xfId="3" applyBorder="1" applyAlignment="1" applyProtection="1">
      <alignment vertical="center"/>
    </xf>
    <xf numFmtId="0" fontId="11" fillId="0" borderId="11" xfId="3" applyBorder="1" applyAlignment="1" applyProtection="1">
      <alignment vertical="center"/>
    </xf>
    <xf numFmtId="0" fontId="11" fillId="0" borderId="16" xfId="3" applyBorder="1" applyAlignment="1" applyProtection="1">
      <alignment vertical="center"/>
    </xf>
    <xf numFmtId="0" fontId="11" fillId="0" borderId="14" xfId="3" applyBorder="1" applyAlignment="1" applyProtection="1">
      <alignment vertical="center"/>
    </xf>
    <xf numFmtId="0" fontId="7" fillId="0" borderId="14" xfId="0" applyFont="1" applyBorder="1" applyAlignment="1">
      <alignment horizontal="left" vertical="center" indent="2"/>
    </xf>
    <xf numFmtId="0" fontId="7" fillId="0" borderId="15" xfId="0" applyFont="1" applyBorder="1" applyAlignment="1">
      <alignment horizontal="left" vertical="center" indent="2"/>
    </xf>
    <xf numFmtId="0" fontId="5" fillId="0" borderId="15" xfId="0" applyFont="1" applyBorder="1" applyAlignment="1">
      <alignment horizontal="left" vertical="center" wrapText="1" indent="2"/>
    </xf>
    <xf numFmtId="0" fontId="17" fillId="0" borderId="20" xfId="0" applyFont="1" applyBorder="1" applyAlignment="1">
      <alignment horizontal="left" vertical="center" shrinkToFit="1"/>
    </xf>
    <xf numFmtId="0" fontId="17" fillId="0" borderId="20" xfId="0" applyFont="1" applyBorder="1" applyAlignment="1">
      <alignment horizontal="left" vertical="center"/>
    </xf>
    <xf numFmtId="0" fontId="5" fillId="0" borderId="0" xfId="0" applyFont="1" applyAlignment="1">
      <alignment horizontal="left" vertical="top" wrapText="1" shrinkToFit="1"/>
    </xf>
    <xf numFmtId="0" fontId="5" fillId="5" borderId="12" xfId="0" applyFont="1" applyFill="1" applyBorder="1" applyAlignment="1">
      <alignment horizontal="left" vertical="center"/>
    </xf>
    <xf numFmtId="0" fontId="5" fillId="5" borderId="15" xfId="0" applyFont="1" applyFill="1" applyBorder="1" applyAlignment="1">
      <alignment horizontal="left" vertical="center"/>
    </xf>
    <xf numFmtId="0" fontId="7" fillId="0" borderId="14" xfId="0" applyFont="1" applyBorder="1">
      <alignment vertical="center"/>
    </xf>
    <xf numFmtId="0" fontId="7" fillId="0" borderId="15" xfId="0" applyFont="1" applyBorder="1">
      <alignment vertical="center"/>
    </xf>
    <xf numFmtId="0" fontId="7" fillId="2" borderId="14" xfId="0" applyFont="1" applyFill="1" applyBorder="1" applyAlignment="1">
      <alignment horizontal="left" vertical="center"/>
    </xf>
    <xf numFmtId="0" fontId="7" fillId="2" borderId="15" xfId="0" applyFont="1" applyFill="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center" vertical="center" shrinkToFit="1"/>
    </xf>
    <xf numFmtId="0" fontId="7" fillId="2" borderId="15" xfId="0" applyFont="1" applyFill="1" applyBorder="1" applyAlignment="1">
      <alignment horizontal="center" vertical="center" shrinkToFit="1"/>
    </xf>
    <xf numFmtId="0" fontId="10" fillId="10" borderId="2" xfId="0" applyFont="1" applyFill="1" applyBorder="1" applyAlignment="1">
      <alignment horizontal="center" vertical="center" shrinkToFit="1"/>
    </xf>
    <xf numFmtId="0" fontId="7" fillId="0" borderId="12" xfId="0" applyFont="1" applyBorder="1" applyAlignment="1">
      <alignment horizontal="center" vertical="center" shrinkToFi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0" xfId="11" applyFont="1" applyAlignment="1">
      <alignment vertical="top"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10" fillId="10" borderId="10" xfId="0" applyFont="1" applyFill="1" applyBorder="1" applyAlignment="1">
      <alignment horizontal="center" vertical="center" wrapText="1"/>
    </xf>
    <xf numFmtId="0" fontId="10" fillId="10" borderId="2" xfId="0" applyFont="1" applyFill="1" applyBorder="1" applyAlignment="1">
      <alignment horizontal="center" vertical="center"/>
    </xf>
    <xf numFmtId="0" fontId="7" fillId="0" borderId="0" xfId="0" applyFont="1" applyAlignment="1">
      <alignment vertical="top" wrapText="1"/>
    </xf>
    <xf numFmtId="0" fontId="36" fillId="0" borderId="0" xfId="0" applyFont="1" applyAlignment="1">
      <alignment horizontal="left" vertical="center"/>
    </xf>
    <xf numFmtId="0" fontId="7" fillId="2" borderId="16" xfId="0" applyFont="1" applyFill="1" applyBorder="1" applyAlignment="1">
      <alignment horizontal="center" vertical="center" shrinkToFit="1"/>
    </xf>
    <xf numFmtId="0" fontId="10" fillId="10" borderId="10" xfId="0" applyFont="1" applyFill="1" applyBorder="1" applyAlignment="1">
      <alignment horizontal="center" vertical="center"/>
    </xf>
    <xf numFmtId="0" fontId="7" fillId="2" borderId="17" xfId="0" applyFont="1" applyFill="1" applyBorder="1" applyAlignment="1">
      <alignment horizontal="right" vertical="center" wrapText="1" shrinkToFit="1"/>
    </xf>
    <xf numFmtId="0" fontId="7" fillId="2" borderId="12" xfId="0" applyFont="1" applyFill="1" applyBorder="1" applyAlignment="1">
      <alignment horizontal="right" vertical="center" shrinkToFi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16" xfId="0" applyFont="1" applyBorder="1" applyAlignment="1">
      <alignment horizontal="left" vertical="center" wrapText="1"/>
    </xf>
    <xf numFmtId="0" fontId="7" fillId="2" borderId="16" xfId="0" applyFont="1" applyFill="1" applyBorder="1" applyAlignment="1">
      <alignment vertical="center" wrapText="1"/>
    </xf>
    <xf numFmtId="0" fontId="7" fillId="2" borderId="14" xfId="0" applyFont="1" applyFill="1" applyBorder="1" applyAlignment="1">
      <alignment vertical="center" wrapText="1"/>
    </xf>
    <xf numFmtId="0" fontId="7" fillId="2" borderId="16" xfId="0" applyFont="1" applyFill="1" applyBorder="1" applyAlignment="1">
      <alignment horizontal="left" vertical="center" wrapText="1" indent="2"/>
    </xf>
    <xf numFmtId="0" fontId="7" fillId="2" borderId="14" xfId="0" applyFont="1" applyFill="1" applyBorder="1" applyAlignment="1">
      <alignment horizontal="left" vertical="center" wrapText="1" indent="2"/>
    </xf>
    <xf numFmtId="0" fontId="7" fillId="0" borderId="16" xfId="0" applyFont="1" applyBorder="1" applyAlignment="1">
      <alignment horizontal="center" vertical="center" shrinkToFit="1"/>
    </xf>
    <xf numFmtId="0" fontId="5" fillId="0" borderId="0" xfId="0" applyFont="1" applyAlignment="1">
      <alignment horizontal="left" vertical="center" wrapText="1"/>
    </xf>
    <xf numFmtId="0" fontId="5" fillId="0" borderId="16" xfId="0" applyFont="1" applyBorder="1" applyAlignment="1">
      <alignment vertical="center" wrapText="1"/>
    </xf>
    <xf numFmtId="0" fontId="5" fillId="0" borderId="9" xfId="0" applyFont="1" applyBorder="1" applyAlignment="1">
      <alignment vertical="center" wrapText="1"/>
    </xf>
    <xf numFmtId="0" fontId="5" fillId="2" borderId="16" xfId="0" applyFont="1" applyFill="1" applyBorder="1" applyAlignment="1">
      <alignment vertical="center" wrapText="1"/>
    </xf>
    <xf numFmtId="0" fontId="5" fillId="2" borderId="9" xfId="0" applyFont="1" applyFill="1" applyBorder="1" applyAlignment="1">
      <alignment vertical="center" wrapText="1"/>
    </xf>
    <xf numFmtId="0" fontId="5" fillId="2" borderId="15"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7" fillId="0" borderId="11" xfId="0" applyFont="1" applyBorder="1" applyAlignment="1">
      <alignment vertical="center" wrapText="1"/>
    </xf>
    <xf numFmtId="0" fontId="7" fillId="0" borderId="14" xfId="0" applyFont="1" applyBorder="1" applyAlignment="1">
      <alignment vertical="center" wrapText="1"/>
    </xf>
    <xf numFmtId="0" fontId="11" fillId="0" borderId="0" xfId="3" applyFill="1" applyAlignment="1" applyProtection="1">
      <alignment vertical="center" wrapText="1"/>
    </xf>
    <xf numFmtId="0" fontId="5" fillId="0" borderId="0" xfId="0" applyFont="1" applyAlignment="1">
      <alignment vertical="top"/>
    </xf>
    <xf numFmtId="0" fontId="5" fillId="2" borderId="14" xfId="0" applyFont="1" applyFill="1" applyBorder="1" applyAlignment="1">
      <alignment horizontal="left" vertical="center" wrapText="1"/>
    </xf>
    <xf numFmtId="0" fontId="5" fillId="0" borderId="15" xfId="0" applyFont="1" applyBorder="1" applyAlignment="1">
      <alignment horizontal="left" vertical="center" wrapText="1"/>
    </xf>
    <xf numFmtId="0" fontId="7" fillId="0" borderId="12" xfId="0" applyFont="1" applyBorder="1" applyAlignment="1">
      <alignment horizontal="center" vertical="center"/>
    </xf>
    <xf numFmtId="0" fontId="7" fillId="0" borderId="16" xfId="0" applyFont="1" applyBorder="1" applyAlignment="1">
      <alignment vertical="center" wrapText="1"/>
    </xf>
    <xf numFmtId="0" fontId="7" fillId="0" borderId="9" xfId="0" applyFont="1" applyBorder="1" applyAlignment="1">
      <alignmen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10" fillId="10" borderId="10"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2" borderId="14" xfId="0" applyFont="1" applyFill="1" applyBorder="1" applyAlignment="1">
      <alignment horizontal="left" vertical="center" wrapText="1" indent="1"/>
    </xf>
    <xf numFmtId="0" fontId="7" fillId="2" borderId="15" xfId="0" applyFont="1" applyFill="1" applyBorder="1" applyAlignment="1">
      <alignment horizontal="left" vertical="center" wrapText="1" indent="1"/>
    </xf>
    <xf numFmtId="0" fontId="7" fillId="0" borderId="14"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8" borderId="15" xfId="0" applyFont="1" applyFill="1" applyBorder="1" applyAlignment="1">
      <alignment horizontal="center" vertical="center"/>
    </xf>
    <xf numFmtId="0" fontId="7" fillId="0" borderId="15" xfId="0" applyFont="1" applyBorder="1" applyAlignment="1">
      <alignment horizontal="center" vertical="center"/>
    </xf>
    <xf numFmtId="0" fontId="31" fillId="0" borderId="0" xfId="0" applyFont="1" applyAlignment="1">
      <alignment vertical="top" wrapText="1"/>
    </xf>
    <xf numFmtId="0" fontId="33" fillId="0" borderId="20" xfId="0" applyFont="1" applyBorder="1" applyAlignment="1">
      <alignment vertical="top" wrapText="1"/>
    </xf>
    <xf numFmtId="0" fontId="12" fillId="10" borderId="10" xfId="0" applyFont="1" applyFill="1" applyBorder="1" applyAlignment="1">
      <alignment horizontal="center" vertical="center" wrapText="1"/>
    </xf>
    <xf numFmtId="0" fontId="12" fillId="10" borderId="2" xfId="0" applyFont="1" applyFill="1" applyBorder="1" applyAlignment="1">
      <alignment horizontal="center" vertical="center"/>
    </xf>
    <xf numFmtId="0" fontId="67" fillId="0" borderId="20" xfId="0" applyFont="1" applyBorder="1" applyAlignment="1">
      <alignment vertical="top" wrapText="1"/>
    </xf>
    <xf numFmtId="0" fontId="5" fillId="10" borderId="0" xfId="0" applyFont="1" applyFill="1">
      <alignment vertical="center"/>
    </xf>
    <xf numFmtId="0" fontId="23" fillId="10" borderId="0" xfId="0" applyFont="1" applyFill="1">
      <alignment vertical="center"/>
    </xf>
    <xf numFmtId="0" fontId="10" fillId="10" borderId="2" xfId="0" applyFont="1" applyFill="1" applyBorder="1" applyAlignment="1">
      <alignment horizontal="center" vertical="center" wrapText="1"/>
    </xf>
    <xf numFmtId="38" fontId="31" fillId="8" borderId="14" xfId="1" applyFont="1" applyFill="1" applyBorder="1" applyAlignment="1" applyProtection="1">
      <alignment horizontal="left" vertical="center" wrapText="1"/>
    </xf>
    <xf numFmtId="38" fontId="31" fillId="8" borderId="14" xfId="1" applyFont="1" applyFill="1" applyBorder="1" applyAlignment="1" applyProtection="1">
      <alignment horizontal="left" vertical="center"/>
    </xf>
    <xf numFmtId="0" fontId="12" fillId="11" borderId="10"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3" fillId="3" borderId="20" xfId="0" applyFont="1" applyFill="1" applyBorder="1" applyAlignment="1">
      <alignment vertical="top" wrapText="1"/>
    </xf>
    <xf numFmtId="0" fontId="5" fillId="0" borderId="12" xfId="0" applyFont="1" applyBorder="1" applyAlignment="1">
      <alignment horizontal="center" vertical="center" shrinkToFit="1"/>
    </xf>
    <xf numFmtId="0" fontId="5" fillId="0" borderId="15" xfId="0" applyFont="1" applyBorder="1" applyAlignment="1">
      <alignment horizontal="center" vertical="center" shrinkToFit="1"/>
    </xf>
    <xf numFmtId="0" fontId="60" fillId="0" borderId="0" xfId="3" applyFont="1" applyFill="1" applyBorder="1" applyAlignment="1" applyProtection="1">
      <alignment horizontal="left" vertical="top" wrapText="1" indent="1"/>
    </xf>
    <xf numFmtId="0" fontId="26" fillId="0" borderId="0" xfId="3" applyFont="1" applyFill="1" applyBorder="1" applyAlignment="1" applyProtection="1">
      <alignment horizontal="left" vertical="top" wrapText="1" indent="1"/>
    </xf>
    <xf numFmtId="38" fontId="31" fillId="2" borderId="11" xfId="1" applyFont="1" applyFill="1" applyBorder="1" applyAlignment="1" applyProtection="1">
      <alignment horizontal="left" vertical="center" wrapText="1"/>
    </xf>
    <xf numFmtId="38" fontId="31" fillId="2" borderId="14" xfId="1" applyFont="1" applyFill="1" applyBorder="1" applyAlignment="1" applyProtection="1">
      <alignment horizontal="left" vertical="center"/>
    </xf>
    <xf numFmtId="38" fontId="31" fillId="0" borderId="14" xfId="1" applyFont="1" applyFill="1" applyBorder="1" applyAlignment="1" applyProtection="1">
      <alignment horizontal="left" vertical="center" wrapText="1"/>
    </xf>
    <xf numFmtId="38" fontId="31" fillId="0" borderId="14" xfId="1" applyFont="1" applyFill="1" applyBorder="1" applyAlignment="1" applyProtection="1">
      <alignment horizontal="left" vertical="center"/>
    </xf>
    <xf numFmtId="0" fontId="33" fillId="0" borderId="0" xfId="0" applyFont="1" applyAlignment="1">
      <alignment horizontal="left" vertical="center" wrapText="1"/>
    </xf>
    <xf numFmtId="0" fontId="33" fillId="0" borderId="0" xfId="0" applyFont="1" applyAlignment="1">
      <alignment vertical="top"/>
    </xf>
    <xf numFmtId="0" fontId="31" fillId="2" borderId="9" xfId="0" applyFont="1" applyFill="1" applyBorder="1" applyAlignment="1">
      <alignment horizontal="left" vertical="center" wrapText="1"/>
    </xf>
    <xf numFmtId="0" fontId="17" fillId="0" borderId="0" xfId="0" applyFont="1" applyAlignment="1">
      <alignment vertical="top"/>
    </xf>
    <xf numFmtId="0" fontId="67" fillId="0" borderId="20" xfId="0" applyFont="1" applyBorder="1" applyAlignment="1">
      <alignment horizontal="left" vertical="top" wrapText="1"/>
    </xf>
    <xf numFmtId="0" fontId="17" fillId="0" borderId="20" xfId="0" applyFont="1" applyBorder="1">
      <alignmen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33" fillId="3" borderId="0" xfId="0" applyFont="1" applyFill="1" applyAlignment="1">
      <alignment vertical="top" wrapText="1"/>
    </xf>
    <xf numFmtId="0" fontId="31" fillId="0" borderId="9" xfId="0" applyFont="1" applyBorder="1" applyAlignment="1">
      <alignment horizontal="left" vertical="center" wrapText="1"/>
    </xf>
    <xf numFmtId="0" fontId="33" fillId="0" borderId="11" xfId="0" applyFont="1" applyBorder="1" applyAlignment="1">
      <alignment horizontal="left" vertical="center" wrapText="1"/>
    </xf>
    <xf numFmtId="0" fontId="33" fillId="0" borderId="12" xfId="0" applyFont="1" applyBorder="1" applyAlignment="1">
      <alignment horizontal="left" vertical="center" wrapText="1"/>
    </xf>
    <xf numFmtId="0" fontId="10" fillId="10" borderId="5" xfId="0" applyFont="1" applyFill="1" applyBorder="1" applyAlignment="1">
      <alignment horizontal="center" vertical="center"/>
    </xf>
    <xf numFmtId="0" fontId="33" fillId="0" borderId="20" xfId="0" applyFont="1" applyBorder="1" applyAlignment="1">
      <alignment vertical="top"/>
    </xf>
    <xf numFmtId="0" fontId="10" fillId="10" borderId="22" xfId="9" applyFont="1" applyFill="1" applyBorder="1" applyAlignment="1">
      <alignment horizontal="center" vertical="center" wrapText="1"/>
    </xf>
    <xf numFmtId="0" fontId="10" fillId="10" borderId="25" xfId="9" applyFont="1" applyFill="1" applyBorder="1" applyAlignment="1">
      <alignment horizontal="center" vertical="center"/>
    </xf>
    <xf numFmtId="0" fontId="10" fillId="10" borderId="4" xfId="9" applyFont="1" applyFill="1" applyBorder="1" applyAlignment="1">
      <alignment horizontal="center" vertical="center"/>
    </xf>
    <xf numFmtId="0" fontId="10" fillId="10" borderId="23" xfId="9" applyFont="1" applyFill="1" applyBorder="1" applyAlignment="1">
      <alignment horizontal="center" vertical="center" wrapText="1"/>
    </xf>
    <xf numFmtId="0" fontId="10" fillId="10" borderId="25" xfId="9" applyFont="1" applyFill="1" applyBorder="1" applyAlignment="1">
      <alignment horizontal="center" vertical="center" wrapText="1"/>
    </xf>
    <xf numFmtId="0" fontId="10" fillId="10" borderId="4" xfId="9" applyFont="1" applyFill="1" applyBorder="1" applyAlignment="1">
      <alignment horizontal="center" vertical="center" wrapText="1"/>
    </xf>
    <xf numFmtId="0" fontId="10" fillId="10" borderId="26" xfId="9" applyFont="1" applyFill="1" applyBorder="1" applyAlignment="1">
      <alignment horizontal="center" vertical="top" wrapText="1"/>
    </xf>
    <xf numFmtId="0" fontId="10" fillId="10" borderId="28" xfId="9" applyFont="1" applyFill="1" applyBorder="1" applyAlignment="1">
      <alignment horizontal="center" vertical="top" wrapText="1"/>
    </xf>
    <xf numFmtId="0" fontId="10" fillId="10" borderId="21" xfId="9" applyFont="1" applyFill="1" applyBorder="1" applyAlignment="1">
      <alignment horizontal="center" vertical="center" wrapText="1"/>
    </xf>
    <xf numFmtId="0" fontId="10" fillId="10" borderId="24" xfId="9" applyFont="1" applyFill="1" applyBorder="1" applyAlignment="1">
      <alignment horizontal="center" vertical="center" wrapText="1"/>
    </xf>
    <xf numFmtId="0" fontId="10" fillId="10" borderId="27" xfId="9" applyFont="1" applyFill="1" applyBorder="1" applyAlignment="1">
      <alignment horizontal="center" vertical="center" wrapText="1"/>
    </xf>
    <xf numFmtId="0" fontId="10" fillId="10" borderId="26" xfId="9" applyFont="1" applyFill="1" applyBorder="1" applyAlignment="1">
      <alignment horizontal="center" vertical="center" wrapText="1"/>
    </xf>
    <xf numFmtId="0" fontId="10" fillId="10" borderId="28" xfId="9" applyFont="1" applyFill="1" applyBorder="1" applyAlignment="1">
      <alignment horizontal="center" vertical="center" wrapText="1"/>
    </xf>
    <xf numFmtId="0" fontId="3" fillId="0" borderId="0" xfId="0" applyFont="1" applyAlignment="1">
      <alignment horizontal="left" vertical="center"/>
    </xf>
    <xf numFmtId="38" fontId="52" fillId="0" borderId="0" xfId="3" applyNumberFormat="1" applyFont="1" applyAlignment="1" applyProtection="1">
      <alignment horizontal="center" vertical="center" wrapText="1"/>
    </xf>
    <xf numFmtId="0" fontId="5" fillId="2" borderId="15" xfId="9" applyFont="1" applyFill="1" applyBorder="1" applyAlignment="1">
      <alignment horizontal="left" vertical="center" wrapText="1"/>
    </xf>
    <xf numFmtId="0" fontId="10" fillId="10" borderId="10" xfId="9" applyFont="1" applyFill="1" applyBorder="1" applyAlignment="1">
      <alignment horizontal="center" vertical="center" wrapText="1"/>
    </xf>
    <xf numFmtId="0" fontId="10" fillId="10" borderId="2" xfId="9" applyFont="1" applyFill="1" applyBorder="1" applyAlignment="1">
      <alignment horizontal="center" vertical="center" wrapText="1"/>
    </xf>
    <xf numFmtId="0" fontId="5" fillId="2" borderId="11" xfId="9" applyFont="1" applyFill="1" applyBorder="1" applyAlignment="1">
      <alignment horizontal="left" vertical="center" wrapText="1"/>
    </xf>
    <xf numFmtId="0" fontId="5" fillId="2" borderId="14" xfId="9" applyFont="1" applyFill="1" applyBorder="1" applyAlignment="1">
      <alignment horizontal="left" vertical="center" wrapText="1"/>
    </xf>
    <xf numFmtId="38" fontId="10" fillId="10" borderId="10" xfId="1" applyFont="1" applyFill="1" applyBorder="1" applyAlignment="1" applyProtection="1">
      <alignment horizontal="center" vertical="center" wrapText="1"/>
    </xf>
    <xf numFmtId="38" fontId="10" fillId="10" borderId="2" xfId="1" applyFont="1" applyFill="1" applyBorder="1" applyAlignment="1" applyProtection="1">
      <alignment horizontal="center" vertical="center" wrapText="1"/>
    </xf>
    <xf numFmtId="0" fontId="49" fillId="2" borderId="11" xfId="0" applyFont="1" applyFill="1" applyBorder="1" applyAlignment="1">
      <alignment horizontal="left" vertical="center" wrapText="1"/>
    </xf>
    <xf numFmtId="0" fontId="49" fillId="2" borderId="12" xfId="0" applyFont="1" applyFill="1" applyBorder="1" applyAlignment="1">
      <alignment horizontal="left" vertical="center" wrapText="1"/>
    </xf>
    <xf numFmtId="0" fontId="49" fillId="2" borderId="14" xfId="0" applyFont="1" applyFill="1" applyBorder="1" applyAlignment="1">
      <alignment horizontal="left" vertical="center" wrapText="1"/>
    </xf>
    <xf numFmtId="0" fontId="49" fillId="2" borderId="15" xfId="0" applyFont="1" applyFill="1" applyBorder="1" applyAlignment="1">
      <alignment horizontal="left" vertical="center" wrapText="1"/>
    </xf>
    <xf numFmtId="0" fontId="5" fillId="2" borderId="12" xfId="9" applyFont="1" applyFill="1" applyBorder="1" applyAlignment="1">
      <alignment horizontal="left" vertical="center" wrapText="1"/>
    </xf>
    <xf numFmtId="0" fontId="7" fillId="2" borderId="12" xfId="9" applyFont="1" applyFill="1" applyBorder="1" applyAlignment="1">
      <alignment horizontal="left" vertical="center" wrapText="1"/>
    </xf>
    <xf numFmtId="0" fontId="7" fillId="2" borderId="15" xfId="9" applyFont="1" applyFill="1" applyBorder="1" applyAlignment="1">
      <alignment horizontal="left" vertical="center" wrapText="1"/>
    </xf>
    <xf numFmtId="0" fontId="10" fillId="10" borderId="21"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5" fillId="2" borderId="15" xfId="9" applyFont="1" applyFill="1" applyBorder="1" applyAlignment="1">
      <alignment horizontal="left" vertical="center"/>
    </xf>
    <xf numFmtId="0" fontId="26" fillId="0" borderId="0" xfId="3" applyFont="1" applyFill="1" applyBorder="1" applyAlignment="1" applyProtection="1">
      <alignment horizontal="left" vertical="center" wrapText="1" indent="1"/>
    </xf>
    <xf numFmtId="0" fontId="10" fillId="10" borderId="4"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7" fillId="2" borderId="15" xfId="9" applyFont="1" applyFill="1" applyBorder="1" applyAlignment="1">
      <alignment horizontal="left" vertical="center"/>
    </xf>
    <xf numFmtId="0" fontId="7" fillId="0" borderId="0" xfId="0" applyFont="1" applyAlignment="1">
      <alignment horizontal="left" vertical="center" wrapText="1"/>
    </xf>
    <xf numFmtId="0" fontId="26" fillId="0" borderId="0" xfId="3" applyFont="1" applyBorder="1" applyAlignment="1" applyProtection="1">
      <alignment horizontal="left" vertical="center" wrapText="1"/>
    </xf>
    <xf numFmtId="0" fontId="7" fillId="2" borderId="0" xfId="0" applyFont="1" applyFill="1" applyAlignment="1">
      <alignment horizontal="left" vertical="center" wrapText="1"/>
    </xf>
    <xf numFmtId="0" fontId="3" fillId="0" borderId="0" xfId="0" applyFont="1" applyAlignment="1">
      <alignment horizontal="left" vertical="center" wrapText="1"/>
    </xf>
    <xf numFmtId="0" fontId="33" fillId="0" borderId="0" xfId="0" applyFont="1" applyAlignment="1">
      <alignment horizontal="left" vertical="center" wrapText="1" indent="1"/>
    </xf>
    <xf numFmtId="0" fontId="52" fillId="0" borderId="0" xfId="3" applyFont="1" applyFill="1" applyBorder="1" applyAlignment="1" applyProtection="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6" xfId="9" applyFont="1" applyFill="1" applyBorder="1" applyAlignment="1">
      <alignment vertical="center" wrapText="1"/>
    </xf>
    <xf numFmtId="0" fontId="5" fillId="2" borderId="14" xfId="9" applyFont="1" applyFill="1" applyBorder="1" applyAlignment="1">
      <alignment vertical="center" wrapText="1"/>
    </xf>
    <xf numFmtId="0" fontId="7" fillId="2" borderId="13" xfId="9" applyFont="1" applyFill="1" applyBorder="1" applyAlignment="1">
      <alignment vertical="center" wrapText="1"/>
    </xf>
    <xf numFmtId="0" fontId="7" fillId="2" borderId="11" xfId="9" applyFont="1" applyFill="1" applyBorder="1" applyAlignment="1">
      <alignment vertical="center" wrapText="1"/>
    </xf>
    <xf numFmtId="0" fontId="7" fillId="2" borderId="16" xfId="9" applyFont="1" applyFill="1" applyBorder="1" applyAlignment="1">
      <alignment vertical="center" wrapText="1"/>
    </xf>
    <xf numFmtId="0" fontId="7" fillId="2" borderId="14" xfId="9" applyFont="1" applyFill="1" applyBorder="1" applyAlignment="1">
      <alignment vertical="center" wrapText="1"/>
    </xf>
  </cellXfs>
  <cellStyles count="18">
    <cellStyle name="Hyperlink" xfId="14" xr:uid="{00000000-000B-0000-0000-000008000000}"/>
    <cellStyle name="パーセント" xfId="2" builtinId="5"/>
    <cellStyle name="ハイパーリンク" xfId="3" builtinId="8"/>
    <cellStyle name="ハイパーリンク 2" xfId="6" xr:uid="{1810F49E-4E50-4A06-8036-B6706A33CB0E}"/>
    <cellStyle name="ハイパーリンク 3" xfId="10" xr:uid="{083E46DB-E4E2-4F87-BDEA-6FD696344352}"/>
    <cellStyle name="ハイパーリンク 4" xfId="12" xr:uid="{0FE3746D-83E8-4ADB-B3F8-7F5D43E12BB1}"/>
    <cellStyle name="桁区切り" xfId="1" builtinId="6"/>
    <cellStyle name="桁区切り 2" xfId="5" xr:uid="{738A64B0-F3DB-4446-AAAC-B2ECAA5109C1}"/>
    <cellStyle name="桁区切り 2 2" xfId="8" xr:uid="{617A7EA4-8E01-464C-9AB6-1932062AEAF4}"/>
    <cellStyle name="桁区切り 2 2 2" xfId="15" xr:uid="{8CF0AA42-4222-4DD6-B641-83BF3425ED69}"/>
    <cellStyle name="桁区切り 5" xfId="17" xr:uid="{A42F63DC-3E5B-4279-838C-EBF1323D5864}"/>
    <cellStyle name="標準" xfId="0" builtinId="0"/>
    <cellStyle name="標準 2" xfId="4" xr:uid="{46CA9EE2-B236-4B4B-8197-80FE41AE5622}"/>
    <cellStyle name="標準 2 2" xfId="7" xr:uid="{D2A11567-6E41-4F96-9768-8B2E46D90840}"/>
    <cellStyle name="標準 3" xfId="9" xr:uid="{1419496F-5346-4EBF-8E8E-52A3A147382E}"/>
    <cellStyle name="標準 3 2" xfId="13" xr:uid="{506847F6-06CE-4625-B02E-7DF3986B6A91}"/>
    <cellStyle name="標準 3 3" xfId="16" xr:uid="{B3593552-21A1-4D34-8242-D90D34B3D831}"/>
    <cellStyle name="標準 4" xfId="11" xr:uid="{5F841F44-06FE-4B1D-BF0E-096038A9EB10}"/>
  </cellStyles>
  <dxfs count="0"/>
  <tableStyles count="0" defaultTableStyle="TableStyleMedium2" defaultPivotStyle="PivotStyleLight16"/>
  <colors>
    <mruColors>
      <color rgb="FF64666A"/>
      <color rgb="FF7B9C6B"/>
      <color rgb="FFCAE08F"/>
      <color rgb="FF3A7A84"/>
      <color rgb="FF678A59"/>
      <color rgb="FF2F6C75"/>
      <color rgb="FF428994"/>
      <color rgb="FFFFFFFF"/>
      <color rgb="FF008080"/>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s://jp.fsc.org/jp-ja/CoC_certification"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5</xdr:col>
      <xdr:colOff>1041400</xdr:colOff>
      <xdr:row>0</xdr:row>
      <xdr:rowOff>241300</xdr:rowOff>
    </xdr:from>
    <xdr:to>
      <xdr:col>6</xdr:col>
      <xdr:colOff>1355120</xdr:colOff>
      <xdr:row>1</xdr:row>
      <xdr:rowOff>430224</xdr:rowOff>
    </xdr:to>
    <xdr:pic>
      <xdr:nvPicPr>
        <xdr:cNvPr id="2" name="図 1">
          <a:extLst>
            <a:ext uri="{FF2B5EF4-FFF2-40B4-BE49-F238E27FC236}">
              <a16:creationId xmlns:a16="http://schemas.microsoft.com/office/drawing/2014/main" id="{04FE8F90-76D6-4506-9BF8-22F87A5CC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241300"/>
          <a:ext cx="1825020" cy="442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737053</xdr:colOff>
      <xdr:row>0</xdr:row>
      <xdr:rowOff>78691</xdr:rowOff>
    </xdr:from>
    <xdr:to>
      <xdr:col>9</xdr:col>
      <xdr:colOff>906</xdr:colOff>
      <xdr:row>1</xdr:row>
      <xdr:rowOff>317357</xdr:rowOff>
    </xdr:to>
    <xdr:pic>
      <xdr:nvPicPr>
        <xdr:cNvPr id="4" name="図 3">
          <a:extLst>
            <a:ext uri="{FF2B5EF4-FFF2-40B4-BE49-F238E27FC236}">
              <a16:creationId xmlns:a16="http://schemas.microsoft.com/office/drawing/2014/main" id="{9E89B710-565B-36C7-3CA7-C75D36318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03232" y="78691"/>
          <a:ext cx="1820182" cy="448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1268942</xdr:colOff>
      <xdr:row>0</xdr:row>
      <xdr:rowOff>106891</xdr:rowOff>
    </xdr:from>
    <xdr:to>
      <xdr:col>10</xdr:col>
      <xdr:colOff>434976</xdr:colOff>
      <xdr:row>1</xdr:row>
      <xdr:rowOff>279033</xdr:rowOff>
    </xdr:to>
    <xdr:pic>
      <xdr:nvPicPr>
        <xdr:cNvPr id="3" name="図 2">
          <a:extLst>
            <a:ext uri="{FF2B5EF4-FFF2-40B4-BE49-F238E27FC236}">
              <a16:creationId xmlns:a16="http://schemas.microsoft.com/office/drawing/2014/main" id="{AA80706A-E388-4636-B772-090AC51211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51317" y="106891"/>
          <a:ext cx="1794934" cy="4483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1629228</xdr:colOff>
      <xdr:row>0</xdr:row>
      <xdr:rowOff>107950</xdr:rowOff>
    </xdr:from>
    <xdr:to>
      <xdr:col>7</xdr:col>
      <xdr:colOff>1685017</xdr:colOff>
      <xdr:row>1</xdr:row>
      <xdr:rowOff>286291</xdr:rowOff>
    </xdr:to>
    <xdr:pic>
      <xdr:nvPicPr>
        <xdr:cNvPr id="2" name="図 1">
          <a:extLst>
            <a:ext uri="{FF2B5EF4-FFF2-40B4-BE49-F238E27FC236}">
              <a16:creationId xmlns:a16="http://schemas.microsoft.com/office/drawing/2014/main" id="{6C06E0A5-A9C7-454A-BCFC-474D13A91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06311" y="107950"/>
          <a:ext cx="1808389" cy="4535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22</xdr:row>
      <xdr:rowOff>0</xdr:rowOff>
    </xdr:from>
    <xdr:to>
      <xdr:col>4</xdr:col>
      <xdr:colOff>304800</xdr:colOff>
      <xdr:row>22</xdr:row>
      <xdr:rowOff>304800</xdr:rowOff>
    </xdr:to>
    <xdr:sp macro="" textlink="">
      <xdr:nvSpPr>
        <xdr:cNvPr id="6145" name="AutoShape 1" descr="別ウィンドウで開く">
          <a:hlinkClick xmlns:r="http://schemas.openxmlformats.org/officeDocument/2006/relationships" r:id="rId1" tgtFrame="_blank"/>
          <a:extLst>
            <a:ext uri="{FF2B5EF4-FFF2-40B4-BE49-F238E27FC236}">
              <a16:creationId xmlns:a16="http://schemas.microsoft.com/office/drawing/2014/main" id="{0106BE4C-91CD-62DE-7BB9-1B1B4F0A6907}"/>
            </a:ext>
          </a:extLst>
        </xdr:cNvPr>
        <xdr:cNvSpPr>
          <a:spLocks noChangeAspect="1" noChangeArrowheads="1"/>
        </xdr:cNvSpPr>
      </xdr:nvSpPr>
      <xdr:spPr bwMode="auto">
        <a:xfrm>
          <a:off x="266700" y="634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714860</xdr:colOff>
      <xdr:row>0</xdr:row>
      <xdr:rowOff>109009</xdr:rowOff>
    </xdr:from>
    <xdr:to>
      <xdr:col>8</xdr:col>
      <xdr:colOff>825</xdr:colOff>
      <xdr:row>2</xdr:row>
      <xdr:rowOff>21752</xdr:rowOff>
    </xdr:to>
    <xdr:pic>
      <xdr:nvPicPr>
        <xdr:cNvPr id="2" name="図 1">
          <a:extLst>
            <a:ext uri="{FF2B5EF4-FFF2-40B4-BE49-F238E27FC236}">
              <a16:creationId xmlns:a16="http://schemas.microsoft.com/office/drawing/2014/main" id="{2E2958DA-C314-469E-8452-E249AB871A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29943" y="109009"/>
          <a:ext cx="1824907" cy="452493"/>
        </a:xfrm>
        <a:prstGeom prst="rect">
          <a:avLst/>
        </a:prstGeom>
      </xdr:spPr>
    </xdr:pic>
    <xdr:clientData/>
  </xdr:twoCellAnchor>
  <xdr:oneCellAnchor>
    <xdr:from>
      <xdr:col>3</xdr:col>
      <xdr:colOff>0</xdr:colOff>
      <xdr:row>22</xdr:row>
      <xdr:rowOff>0</xdr:rowOff>
    </xdr:from>
    <xdr:ext cx="304800" cy="304800"/>
    <xdr:sp macro="" textlink="">
      <xdr:nvSpPr>
        <xdr:cNvPr id="3" name="AutoShape 1" descr="別ウィンドウで開く">
          <a:hlinkClick xmlns:r="http://schemas.openxmlformats.org/officeDocument/2006/relationships" r:id="rId1" tgtFrame="_blank"/>
          <a:extLst>
            <a:ext uri="{FF2B5EF4-FFF2-40B4-BE49-F238E27FC236}">
              <a16:creationId xmlns:a16="http://schemas.microsoft.com/office/drawing/2014/main" id="{8F91F21B-C350-421F-8862-7DA17AAF1E20}"/>
            </a:ext>
          </a:extLst>
        </xdr:cNvPr>
        <xdr:cNvSpPr>
          <a:spLocks noChangeAspect="1" noChangeArrowheads="1"/>
        </xdr:cNvSpPr>
      </xdr:nvSpPr>
      <xdr:spPr bwMode="auto">
        <a:xfrm>
          <a:off x="7757225" y="705495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732631</xdr:colOff>
      <xdr:row>0</xdr:row>
      <xdr:rowOff>52388</xdr:rowOff>
    </xdr:from>
    <xdr:to>
      <xdr:col>8</xdr:col>
      <xdr:colOff>3174</xdr:colOff>
      <xdr:row>1</xdr:row>
      <xdr:rowOff>303377</xdr:rowOff>
    </xdr:to>
    <xdr:pic>
      <xdr:nvPicPr>
        <xdr:cNvPr id="2" name="図 1">
          <a:extLst>
            <a:ext uri="{FF2B5EF4-FFF2-40B4-BE49-F238E27FC236}">
              <a16:creationId xmlns:a16="http://schemas.microsoft.com/office/drawing/2014/main" id="{A326E27A-EE3F-43F5-A080-C9D367E58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93225" y="52388"/>
          <a:ext cx="1808162" cy="4457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911225</xdr:colOff>
      <xdr:row>0</xdr:row>
      <xdr:rowOff>79375</xdr:rowOff>
    </xdr:from>
    <xdr:to>
      <xdr:col>13</xdr:col>
      <xdr:colOff>4270</xdr:colOff>
      <xdr:row>1</xdr:row>
      <xdr:rowOff>328247</xdr:rowOff>
    </xdr:to>
    <xdr:pic>
      <xdr:nvPicPr>
        <xdr:cNvPr id="3" name="図 2">
          <a:extLst>
            <a:ext uri="{FF2B5EF4-FFF2-40B4-BE49-F238E27FC236}">
              <a16:creationId xmlns:a16="http://schemas.microsoft.com/office/drawing/2014/main" id="{FCD9078F-7FA6-4541-80D2-61E6904B1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0925" y="79375"/>
          <a:ext cx="1779095" cy="4520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786342</xdr:colOff>
      <xdr:row>0</xdr:row>
      <xdr:rowOff>136525</xdr:rowOff>
    </xdr:from>
    <xdr:to>
      <xdr:col>10</xdr:col>
      <xdr:colOff>1345482</xdr:colOff>
      <xdr:row>2</xdr:row>
      <xdr:rowOff>12226</xdr:rowOff>
    </xdr:to>
    <xdr:pic>
      <xdr:nvPicPr>
        <xdr:cNvPr id="2" name="図 1">
          <a:extLst>
            <a:ext uri="{FF2B5EF4-FFF2-40B4-BE49-F238E27FC236}">
              <a16:creationId xmlns:a16="http://schemas.microsoft.com/office/drawing/2014/main" id="{D8B5D138-338D-43FE-92C9-33BA72FEB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8175" y="136525"/>
          <a:ext cx="1828082" cy="4503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722840</xdr:colOff>
      <xdr:row>0</xdr:row>
      <xdr:rowOff>100541</xdr:rowOff>
    </xdr:from>
    <xdr:to>
      <xdr:col>10</xdr:col>
      <xdr:colOff>1211073</xdr:colOff>
      <xdr:row>1</xdr:row>
      <xdr:rowOff>276808</xdr:rowOff>
    </xdr:to>
    <xdr:pic>
      <xdr:nvPicPr>
        <xdr:cNvPr id="2" name="図 1">
          <a:extLst>
            <a:ext uri="{FF2B5EF4-FFF2-40B4-BE49-F238E27FC236}">
              <a16:creationId xmlns:a16="http://schemas.microsoft.com/office/drawing/2014/main" id="{463E3AAB-7DDE-4F2E-B564-C02CE6564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16590" y="100541"/>
          <a:ext cx="1892641" cy="45460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ricoh.com/sustainability/solve-social-issues" TargetMode="External"/><Relationship Id="rId7" Type="http://schemas.openxmlformats.org/officeDocument/2006/relationships/printerSettings" Target="../printerSettings/printerSettings1.bin"/><Relationship Id="rId2" Type="http://schemas.openxmlformats.org/officeDocument/2006/relationships/hyperlink" Target="https://jp.ricoh.com/sustainability/materiality/" TargetMode="External"/><Relationship Id="rId1" Type="http://schemas.openxmlformats.org/officeDocument/2006/relationships/hyperlink" Target="https://www.ricoh.com/sustainability/sdgs/" TargetMode="External"/><Relationship Id="rId6" Type="http://schemas.openxmlformats.org/officeDocument/2006/relationships/hyperlink" Target="https://jp.ricoh.com/sustainability/sdgs/" TargetMode="External"/><Relationship Id="rId5" Type="http://schemas.openxmlformats.org/officeDocument/2006/relationships/hyperlink" Target="https://www.ricoh.com/sustainability/materiality/" TargetMode="External"/><Relationship Id="rId4" Type="http://schemas.openxmlformats.org/officeDocument/2006/relationships/hyperlink" Target="https://jp.ricoh.com/sustainability/solve-social-issu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prv.jp.ricoh.com/-/Media/Ricoh/Sites/jp_ricoh/sustainability/environment/management/iso/pdf/RMC_061-23-E1-0080-R1-L.pdf" TargetMode="External"/><Relationship Id="rId13" Type="http://schemas.openxmlformats.org/officeDocument/2006/relationships/hyperlink" Target="https://www.ricoh.com/sustainability/verification" TargetMode="External"/><Relationship Id="rId18" Type="http://schemas.openxmlformats.org/officeDocument/2006/relationships/drawing" Target="../drawings/drawing2.xml"/><Relationship Id="rId3" Type="http://schemas.openxmlformats.org/officeDocument/2006/relationships/hyperlink" Target="https://jp.ricoh.com/-/Media/Ricoh/Sites/jp_ricoh/sustainability/environment/management/iso/pdf/SRD_CN1820330.01.pdf" TargetMode="External"/><Relationship Id="rId7" Type="http://schemas.openxmlformats.org/officeDocument/2006/relationships/hyperlink" Target="https://prv.jp.ricoh.com/-/Media/Ricoh/Sites/jp_ricoh/sustainability/environment/management/iso/pdf/RMT_EMS765926.pdf" TargetMode="External"/><Relationship Id="rId12" Type="http://schemas.openxmlformats.org/officeDocument/2006/relationships/hyperlink" Target="https://jp.ricoh.com/sustainability/verification" TargetMode="External"/><Relationship Id="rId17" Type="http://schemas.openxmlformats.org/officeDocument/2006/relationships/printerSettings" Target="../printerSettings/printerSettings2.bin"/><Relationship Id="rId2" Type="http://schemas.openxmlformats.org/officeDocument/2006/relationships/hyperlink" Target="https://jp.ricoh.com/sustainability/environment/management/iso" TargetMode="External"/><Relationship Id="rId16" Type="http://schemas.openxmlformats.org/officeDocument/2006/relationships/hyperlink" Target="https://www.ricoh.com/sustainability/environment/management/target" TargetMode="External"/><Relationship Id="rId1" Type="http://schemas.openxmlformats.org/officeDocument/2006/relationships/hyperlink" Target="https://jp.ricoh.com/-/Media/Ricoh/Sites/jp_ricoh/sustainability/environment/management/iso/pdf/rcl_ISO14001_.pdf?240708" TargetMode="External"/><Relationship Id="rId6" Type="http://schemas.openxmlformats.org/officeDocument/2006/relationships/hyperlink" Target="https://jp.ricoh.com/-/Media/Ricoh/Sites/jp_ricoh/sustainability/environment/management/iso/pdf/RPL_2435.pdf" TargetMode="External"/><Relationship Id="rId11" Type="http://schemas.openxmlformats.org/officeDocument/2006/relationships/hyperlink" Target="https://jp.ricoh.com/sustainability/environment/management/target" TargetMode="External"/><Relationship Id="rId5" Type="http://schemas.openxmlformats.org/officeDocument/2006/relationships/hyperlink" Target="https://jp.ricoh.com/-/Media/Ricoh/Sites/jp_ricoh/sustainability/environment/management/iso/pdf/RIF_N199714029.15.pdf" TargetMode="External"/><Relationship Id="rId15" Type="http://schemas.openxmlformats.org/officeDocument/2006/relationships/hyperlink" Target="https://jp.ricoh.com/-/Media/Ricoh/Sites/jp_ricoh/sustainability/environment/management/iso/pdf/RTM_Wuxi_CN09_20639.pdf" TargetMode="External"/><Relationship Id="rId10" Type="http://schemas.openxmlformats.org/officeDocument/2006/relationships/hyperlink" Target="https://www.ricoh.com/sustainability/environment" TargetMode="External"/><Relationship Id="rId4" Type="http://schemas.openxmlformats.org/officeDocument/2006/relationships/hyperlink" Target="https://jp.ricoh.com/sustainability/environment/management/iso" TargetMode="External"/><Relationship Id="rId9" Type="http://schemas.openxmlformats.org/officeDocument/2006/relationships/hyperlink" Target="https://jp.ricoh.com/sustainability/environment" TargetMode="External"/><Relationship Id="rId14" Type="http://schemas.openxmlformats.org/officeDocument/2006/relationships/hyperlink" Target="https://jp.ricoh.com/-/Media/Ricoh/Sites/jp_ricoh/sustainability/environment/management/iso/pdf/REI_CERT-0138391.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ricoh.com/sustainability/verification" TargetMode="External"/><Relationship Id="rId7" Type="http://schemas.openxmlformats.org/officeDocument/2006/relationships/hyperlink" Target="https://www.env.go.jp/earth/ondanka/supply_chain/gvc/" TargetMode="External"/><Relationship Id="rId2" Type="http://schemas.openxmlformats.org/officeDocument/2006/relationships/hyperlink" Target="https://jp.ricoh.com/sustainability/verification" TargetMode="External"/><Relationship Id="rId1" Type="http://schemas.openxmlformats.org/officeDocument/2006/relationships/hyperlink" Target="https://jp.ricoh.com/-/Media/Ricoh/Sites/jp_ricoh/sustainability/data/pdf/Ricoh_CDPresponse_2025.pdf" TargetMode="External"/><Relationship Id="rId6" Type="http://schemas.openxmlformats.org/officeDocument/2006/relationships/hyperlink" Target="https://ghgprotocol.org/corporate-value-chain-scope-3-standard" TargetMode="External"/><Relationship Id="rId5" Type="http://schemas.openxmlformats.org/officeDocument/2006/relationships/hyperlink" Target="https://www.env.go.jp/earth/ondanka/supply_chain/gvc/en/" TargetMode="External"/><Relationship Id="rId4" Type="http://schemas.openxmlformats.org/officeDocument/2006/relationships/hyperlink" Target="https://ghgprotocol.org/corporate-value-chain-scope-3-standard"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ricoh.com/sustainability/verification" TargetMode="External"/><Relationship Id="rId7" Type="http://schemas.openxmlformats.org/officeDocument/2006/relationships/printerSettings" Target="../printerSettings/printerSettings4.bin"/><Relationship Id="rId2" Type="http://schemas.openxmlformats.org/officeDocument/2006/relationships/hyperlink" Target="https://jp.ricoh.com/sustainability/verification" TargetMode="External"/><Relationship Id="rId1" Type="http://schemas.openxmlformats.org/officeDocument/2006/relationships/hyperlink" Target="https://www.ricoh.com/sustainability/verification" TargetMode="External"/><Relationship Id="rId6" Type="http://schemas.openxmlformats.org/officeDocument/2006/relationships/hyperlink" Target="https://www.ricoh.com/sustainability/verification" TargetMode="External"/><Relationship Id="rId5" Type="http://schemas.openxmlformats.org/officeDocument/2006/relationships/hyperlink" Target="https://jp.ricoh.com/sustainability/verification" TargetMode="External"/><Relationship Id="rId4" Type="http://schemas.openxmlformats.org/officeDocument/2006/relationships/hyperlink" Target="https://jp.ricoh.com/sustainability/verificatio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ricoh.com/sustainability/environment/product/rspp" TargetMode="External"/><Relationship Id="rId1" Type="http://schemas.openxmlformats.org/officeDocument/2006/relationships/hyperlink" Target="https://jp.ricoh.com/sustainability/environment/product/rspp"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ricoh.com/sustainability/verification" TargetMode="External"/><Relationship Id="rId1" Type="http://schemas.openxmlformats.org/officeDocument/2006/relationships/hyperlink" Target="https://jp.ricoh.com/sustainability/verification"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epa.gov/toxics-release-inventory-tri-program" TargetMode="External"/><Relationship Id="rId7" Type="http://schemas.openxmlformats.org/officeDocument/2006/relationships/drawing" Target="../drawings/drawing9.xml"/><Relationship Id="rId2" Type="http://schemas.openxmlformats.org/officeDocument/2006/relationships/hyperlink" Target="https://www.env.go.jp/en/chemi/prtr/prtr.html" TargetMode="External"/><Relationship Id="rId1" Type="http://schemas.openxmlformats.org/officeDocument/2006/relationships/hyperlink" Target="https://ghgprotocol.org/calculation-tools" TargetMode="External"/><Relationship Id="rId6" Type="http://schemas.openxmlformats.org/officeDocument/2006/relationships/printerSettings" Target="../printerSettings/printerSettings9.bin"/><Relationship Id="rId5" Type="http://schemas.openxmlformats.org/officeDocument/2006/relationships/hyperlink" Target="https://www.env.go.jp/en/chemi/prtr/prtr.html" TargetMode="External"/><Relationship Id="rId4" Type="http://schemas.openxmlformats.org/officeDocument/2006/relationships/hyperlink" Target="https://ec.europa.eu/environment/industry/stationary/e-prtr/legislation.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1E4B-7CBE-4E0B-BA5B-C7541A57E580}">
  <sheetPr>
    <tabColor rgb="FF002060"/>
    <pageSetUpPr fitToPage="1"/>
  </sheetPr>
  <dimension ref="A2:K33"/>
  <sheetViews>
    <sheetView showGridLines="0" tabSelected="1" view="pageBreakPreview" zoomScaleNormal="80" zoomScaleSheetLayoutView="100" workbookViewId="0"/>
  </sheetViews>
  <sheetFormatPr defaultColWidth="8.78515625" defaultRowHeight="19.5" x14ac:dyDescent="0.35"/>
  <cols>
    <col min="1" max="1" width="3.78515625" style="1" customWidth="1"/>
    <col min="2" max="2" width="56.35546875" style="1" customWidth="1"/>
    <col min="3" max="3" width="18.640625" style="1" customWidth="1"/>
    <col min="4" max="7" width="16.85546875" style="1" customWidth="1"/>
    <col min="8" max="8" width="3.140625" style="1" customWidth="1"/>
    <col min="9" max="16384" width="8.78515625" style="1"/>
  </cols>
  <sheetData>
    <row r="2" spans="1:11" s="3" customFormat="1" ht="42.75" customHeight="1" x14ac:dyDescent="0.35">
      <c r="A2" s="2"/>
      <c r="B2" s="6" t="s">
        <v>0</v>
      </c>
    </row>
    <row r="3" spans="1:11" ht="22" x14ac:dyDescent="0.35">
      <c r="B3" s="4"/>
    </row>
    <row r="4" spans="1:11" ht="25.4" customHeight="1" x14ac:dyDescent="0.35">
      <c r="B4" s="7" t="s">
        <v>1</v>
      </c>
    </row>
    <row r="5" spans="1:11" ht="25.4" customHeight="1" x14ac:dyDescent="0.35">
      <c r="B5" s="7" t="s">
        <v>2</v>
      </c>
    </row>
    <row r="6" spans="1:11" ht="25.4" customHeight="1" x14ac:dyDescent="0.35">
      <c r="B6" s="7" t="s">
        <v>3</v>
      </c>
    </row>
    <row r="7" spans="1:11" ht="25.4" customHeight="1" x14ac:dyDescent="0.35">
      <c r="B7" s="7" t="s">
        <v>5</v>
      </c>
    </row>
    <row r="8" spans="1:11" ht="25.4" customHeight="1" x14ac:dyDescent="0.35">
      <c r="B8" s="7" t="s">
        <v>4</v>
      </c>
    </row>
    <row r="9" spans="1:11" ht="25.4" customHeight="1" x14ac:dyDescent="0.35">
      <c r="B9" s="7" t="s">
        <v>6</v>
      </c>
    </row>
    <row r="10" spans="1:11" ht="25.4" customHeight="1" x14ac:dyDescent="0.35">
      <c r="B10" s="7" t="s">
        <v>7</v>
      </c>
    </row>
    <row r="11" spans="1:11" ht="25.4" customHeight="1" x14ac:dyDescent="0.35">
      <c r="B11" s="7" t="s">
        <v>8</v>
      </c>
      <c r="C11" s="5"/>
    </row>
    <row r="12" spans="1:11" ht="25.4" customHeight="1" x14ac:dyDescent="0.35"/>
    <row r="15" spans="1:11" s="572" customFormat="1" x14ac:dyDescent="0.35"/>
    <row r="16" spans="1:11" s="572" customFormat="1" x14ac:dyDescent="0.35">
      <c r="A16" s="573"/>
      <c r="B16" s="574" t="s">
        <v>9</v>
      </c>
      <c r="C16" s="573"/>
      <c r="D16" s="574" t="s">
        <v>10</v>
      </c>
      <c r="E16" s="573"/>
      <c r="F16" s="573"/>
      <c r="G16" s="573"/>
      <c r="H16" s="573"/>
      <c r="I16" s="573"/>
      <c r="J16" s="573"/>
      <c r="K16" s="573"/>
    </row>
    <row r="17" spans="1:11" s="572" customFormat="1" x14ac:dyDescent="0.35">
      <c r="A17" s="573"/>
      <c r="B17" s="573" t="s">
        <v>11</v>
      </c>
      <c r="C17" s="573"/>
      <c r="D17" s="573" t="s">
        <v>12</v>
      </c>
      <c r="E17" s="573"/>
      <c r="F17" s="573"/>
      <c r="G17" s="573"/>
      <c r="H17" s="573"/>
      <c r="I17" s="573"/>
      <c r="J17" s="573"/>
      <c r="K17" s="573"/>
    </row>
    <row r="18" spans="1:11" s="576" customFormat="1" x14ac:dyDescent="0.35">
      <c r="A18" s="575"/>
      <c r="B18" s="586" t="s">
        <v>13</v>
      </c>
      <c r="C18" s="581"/>
      <c r="D18" s="586" t="s">
        <v>14</v>
      </c>
      <c r="E18" s="581"/>
      <c r="F18" s="581"/>
      <c r="G18" s="575"/>
      <c r="H18" s="575"/>
      <c r="I18" s="575"/>
      <c r="J18" s="575"/>
      <c r="K18" s="575"/>
    </row>
    <row r="19" spans="1:11" s="576" customFormat="1" x14ac:dyDescent="0.35">
      <c r="A19" s="575"/>
      <c r="B19" s="581" t="s">
        <v>15</v>
      </c>
      <c r="C19" s="581"/>
      <c r="D19" s="581" t="s">
        <v>16</v>
      </c>
      <c r="E19" s="581"/>
      <c r="F19" s="581"/>
      <c r="G19" s="575"/>
      <c r="H19" s="575"/>
      <c r="I19" s="575"/>
      <c r="J19" s="575"/>
      <c r="K19" s="575"/>
    </row>
    <row r="20" spans="1:11" s="572" customFormat="1" x14ac:dyDescent="0.35">
      <c r="A20" s="573"/>
      <c r="B20" s="574" t="s">
        <v>17</v>
      </c>
      <c r="C20" s="573"/>
      <c r="D20" s="574" t="s">
        <v>18</v>
      </c>
      <c r="E20" s="573"/>
      <c r="F20" s="573"/>
      <c r="G20" s="573"/>
      <c r="H20" s="573"/>
      <c r="I20" s="573"/>
      <c r="J20" s="573"/>
      <c r="K20" s="573"/>
    </row>
    <row r="21" spans="1:11" s="572" customFormat="1" x14ac:dyDescent="0.35">
      <c r="A21" s="573"/>
      <c r="B21" s="573" t="s">
        <v>19</v>
      </c>
      <c r="C21" s="573"/>
      <c r="D21" s="573" t="s">
        <v>20</v>
      </c>
      <c r="E21" s="573"/>
      <c r="F21" s="573"/>
      <c r="G21" s="573"/>
      <c r="H21" s="573"/>
      <c r="I21" s="573"/>
      <c r="J21" s="573"/>
      <c r="K21" s="573"/>
    </row>
    <row r="22" spans="1:11" s="572" customFormat="1" x14ac:dyDescent="0.35">
      <c r="A22" s="573"/>
      <c r="B22" s="573" t="s">
        <v>21</v>
      </c>
      <c r="C22" s="573"/>
      <c r="D22" s="573" t="s">
        <v>22</v>
      </c>
      <c r="E22" s="573"/>
      <c r="F22" s="573"/>
      <c r="G22" s="573"/>
      <c r="H22" s="573"/>
      <c r="I22" s="573"/>
      <c r="J22" s="573"/>
      <c r="K22" s="573"/>
    </row>
    <row r="23" spans="1:11" s="572" customFormat="1" x14ac:dyDescent="0.35">
      <c r="A23" s="573"/>
      <c r="B23" s="573"/>
      <c r="C23" s="573"/>
      <c r="D23" s="573"/>
      <c r="E23" s="573"/>
      <c r="F23" s="573"/>
      <c r="G23" s="573"/>
      <c r="H23" s="573"/>
      <c r="I23" s="573"/>
      <c r="J23" s="573"/>
      <c r="K23" s="573"/>
    </row>
    <row r="24" spans="1:11" s="572" customFormat="1" ht="40" customHeight="1" x14ac:dyDescent="0.35">
      <c r="B24" s="571"/>
      <c r="C24" s="237" t="s">
        <v>23</v>
      </c>
      <c r="D24" s="41" t="s">
        <v>24</v>
      </c>
      <c r="E24" s="41" t="s">
        <v>25</v>
      </c>
      <c r="F24" s="41" t="s">
        <v>26</v>
      </c>
      <c r="G24" s="42" t="s">
        <v>27</v>
      </c>
    </row>
    <row r="25" spans="1:11" s="572" customFormat="1" ht="20.149999999999999" customHeight="1" x14ac:dyDescent="0.35">
      <c r="B25" s="577" t="s">
        <v>28</v>
      </c>
      <c r="C25" s="578" t="s">
        <v>29</v>
      </c>
      <c r="D25" s="87">
        <v>240</v>
      </c>
      <c r="E25" s="579">
        <v>242</v>
      </c>
      <c r="F25" s="579">
        <v>254</v>
      </c>
      <c r="G25" s="580">
        <v>246</v>
      </c>
    </row>
    <row r="26" spans="1:11" s="572" customFormat="1" x14ac:dyDescent="0.35">
      <c r="A26" s="573"/>
      <c r="B26" s="573"/>
      <c r="C26" s="573"/>
      <c r="D26" s="573"/>
      <c r="E26" s="573"/>
      <c r="F26" s="573"/>
      <c r="G26" s="573"/>
      <c r="H26" s="573"/>
      <c r="I26" s="573"/>
      <c r="J26" s="573"/>
      <c r="K26" s="573"/>
    </row>
    <row r="27" spans="1:11" s="572" customFormat="1" x14ac:dyDescent="0.35">
      <c r="A27" s="573"/>
      <c r="B27" s="581" t="s">
        <v>30</v>
      </c>
      <c r="C27" s="581"/>
      <c r="D27" s="581" t="s">
        <v>31</v>
      </c>
      <c r="E27" s="573"/>
      <c r="F27" s="582"/>
      <c r="G27" s="583"/>
      <c r="H27" s="583"/>
      <c r="I27" s="573"/>
      <c r="J27" s="573"/>
      <c r="K27" s="573"/>
    </row>
    <row r="28" spans="1:11" s="572" customFormat="1" x14ac:dyDescent="0.35">
      <c r="A28" s="573"/>
      <c r="B28" s="584" t="s">
        <v>32</v>
      </c>
      <c r="C28" s="581"/>
      <c r="D28" s="584" t="s">
        <v>745</v>
      </c>
      <c r="E28" s="573"/>
      <c r="F28" s="582"/>
      <c r="G28" s="583"/>
      <c r="H28" s="583"/>
      <c r="I28" s="573"/>
      <c r="J28" s="573"/>
      <c r="K28" s="573"/>
    </row>
    <row r="29" spans="1:11" s="572" customFormat="1" x14ac:dyDescent="0.35">
      <c r="A29" s="573"/>
      <c r="B29" s="581" t="s">
        <v>33</v>
      </c>
      <c r="C29" s="581"/>
      <c r="D29" s="581" t="s">
        <v>34</v>
      </c>
      <c r="E29" s="573"/>
      <c r="F29" s="581"/>
      <c r="G29" s="583"/>
      <c r="H29" s="583"/>
      <c r="I29" s="573"/>
      <c r="J29" s="573"/>
      <c r="K29" s="573"/>
    </row>
    <row r="30" spans="1:11" s="572" customFormat="1" x14ac:dyDescent="0.35">
      <c r="A30" s="573"/>
      <c r="B30" s="584" t="s">
        <v>744</v>
      </c>
      <c r="C30" s="581"/>
      <c r="D30" s="584" t="s">
        <v>35</v>
      </c>
      <c r="E30" s="573"/>
      <c r="F30" s="582"/>
      <c r="G30" s="583"/>
      <c r="H30" s="583"/>
      <c r="I30" s="573"/>
      <c r="J30" s="573"/>
      <c r="K30" s="573"/>
    </row>
    <row r="31" spans="1:11" s="572" customFormat="1" x14ac:dyDescent="0.35">
      <c r="A31" s="573"/>
      <c r="B31" s="581" t="s">
        <v>36</v>
      </c>
      <c r="C31" s="581"/>
      <c r="D31" s="581" t="s">
        <v>37</v>
      </c>
      <c r="E31" s="573"/>
      <c r="F31" s="581"/>
      <c r="G31" s="583"/>
      <c r="H31" s="583"/>
      <c r="I31" s="573"/>
      <c r="J31" s="573"/>
      <c r="K31" s="573"/>
    </row>
    <row r="32" spans="1:11" s="572" customFormat="1" x14ac:dyDescent="0.35">
      <c r="A32" s="573"/>
      <c r="B32" s="585" t="s">
        <v>38</v>
      </c>
      <c r="C32" s="573"/>
      <c r="D32" s="585" t="s">
        <v>39</v>
      </c>
      <c r="E32" s="573"/>
      <c r="F32" s="573"/>
      <c r="G32" s="573"/>
      <c r="H32" s="573"/>
      <c r="I32" s="573"/>
      <c r="J32" s="573"/>
      <c r="K32" s="573"/>
    </row>
    <row r="33" spans="1:11" s="572" customFormat="1" x14ac:dyDescent="0.35">
      <c r="A33" s="573"/>
      <c r="B33" s="573"/>
      <c r="C33" s="573"/>
      <c r="D33" s="573"/>
      <c r="E33" s="573"/>
      <c r="F33" s="573"/>
      <c r="G33" s="573"/>
      <c r="H33" s="573"/>
      <c r="I33" s="573"/>
      <c r="J33" s="573"/>
      <c r="K33" s="573"/>
    </row>
  </sheetData>
  <sheetProtection algorithmName="SHA-512" hashValue="vWpk4L/HLjhDDvlQAQhyUUSe/6OmACBqul/a8ZYSW9+XNw73L+4hFhNgGfhrFV0oFrGt3ilPGItwUQKPN6YLcw==" saltValue="ZuhpKXeJ5Zw5ZDsp9W3OBQ==" spinCount="100000" sheet="1" objects="1" scenarios="1"/>
  <phoneticPr fontId="4"/>
  <hyperlinks>
    <hyperlink ref="B4" location="'Management 環境マネジメント'!A1" display="Environmental Management 環境マネジメント" xr:uid="{FAF4AA3A-7509-4264-B715-09614E15D086}"/>
    <hyperlink ref="B5" location="'Energy Conservation 省エネ'!A1" display="Energy Conservation/Prevention of Global Warming 省エネ・温暖化防止" xr:uid="{A10941A0-27A7-4976-9846-32DCBBF262CA}"/>
    <hyperlink ref="B6" location="'Resource Conservation 省資源'!A1" display="Resource Conservation/Recycling 省資源・リサイクル" xr:uid="{91FC75DA-959F-45FB-A5F5-0FC39B71EE0D}"/>
    <hyperlink ref="B8" location="'Pollution Prevention 汚染予防'!A1" display="Pollution Prevention 汚染予防" xr:uid="{BD0799CE-0516-4E17-9631-DE5F2D4D3147}"/>
    <hyperlink ref="B7" location="'Biodiversity 生物多様性保全'!A1" display="Conservation of Biodiversity 生物多様性保全" xr:uid="{3C998AD2-1193-46D8-8B85-D26F00E2C311}"/>
    <hyperlink ref="B10" location="'PRTR Substances by BusPRTR'!A1" display="PRTR Substances by Business Sites: FY2025 PRTRサイト別データ" xr:uid="{B075B0D4-E43C-44CC-ACAA-B3C90F3B868E}"/>
    <hyperlink ref="B11" location="EPEAT!A1" display="Disclosure for EPEAT EPEAT関連情報開示（英語のみ）" xr:uid="{910AD174-7FA5-4B72-A551-CCB69B84F9ED}"/>
    <hyperlink ref="B9" location="'By Business Sites 事業所別 '!A1" display="By Business Sites (production sites and group companies)　FY2025 事業所別データ　2025年度" xr:uid="{6FF27CE6-E735-4251-812D-AAB4CEEE5CC6}"/>
    <hyperlink ref="B28" r:id="rId1" xr:uid="{BE640401-BE03-4C1C-9514-8141F95BCB0E}"/>
    <hyperlink ref="D30" r:id="rId2" xr:uid="{93AEB407-443E-41F0-B776-03322B633440}"/>
    <hyperlink ref="B32" r:id="rId3" xr:uid="{67DA77C8-F9C6-47C6-AFA6-46F93F40A19B}"/>
    <hyperlink ref="D32" r:id="rId4" xr:uid="{015A3632-AC13-43EA-87BD-8CE5206E79BC}"/>
    <hyperlink ref="B30" r:id="rId5" xr:uid="{315B8039-7B25-4BF3-91B7-817CDC1523FC}"/>
    <hyperlink ref="D28" r:id="rId6" xr:uid="{B4EBFBF4-FF19-4AAD-9CA5-189F849A17F2}"/>
  </hyperlinks>
  <pageMargins left="0.7" right="0.7" top="0.75" bottom="0.75" header="0.3" footer="0.3"/>
  <pageSetup paperSize="9" scale="48" fitToHeight="0"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050C-C349-4000-B5B7-1570F5BD14CA}">
  <sheetPr>
    <tabColor rgb="FF008080"/>
    <pageSetUpPr fitToPage="1"/>
  </sheetPr>
  <dimension ref="B1:M93"/>
  <sheetViews>
    <sheetView showGridLines="0" view="pageBreakPreview" zoomScaleNormal="80" zoomScaleSheetLayoutView="100" workbookViewId="0"/>
  </sheetViews>
  <sheetFormatPr defaultColWidth="8.78515625" defaultRowHeight="18" customHeight="1" x14ac:dyDescent="0.35"/>
  <cols>
    <col min="1" max="1" width="3.140625" style="8" customWidth="1"/>
    <col min="2" max="2" width="9.640625" style="8" customWidth="1"/>
    <col min="3" max="3" width="31.2109375" style="8" customWidth="1"/>
    <col min="4" max="4" width="39.35546875" style="8" customWidth="1"/>
    <col min="5" max="5" width="23.640625" style="9" customWidth="1"/>
    <col min="6" max="9" width="14.42578125" style="10" customWidth="1"/>
    <col min="10" max="10" width="5.640625" style="71" customWidth="1"/>
    <col min="11" max="11" width="18.140625" style="12" customWidth="1"/>
    <col min="12" max="12" width="15.42578125" style="8" customWidth="1"/>
    <col min="13" max="13" width="14.640625" style="8" customWidth="1"/>
    <col min="14" max="16384" width="8.78515625" style="8"/>
  </cols>
  <sheetData>
    <row r="1" spans="2:11" ht="16" x14ac:dyDescent="0.35">
      <c r="K1" s="590" t="s">
        <v>40</v>
      </c>
    </row>
    <row r="2" spans="2:11" ht="26.5" x14ac:dyDescent="0.35">
      <c r="B2" s="13" t="s">
        <v>41</v>
      </c>
      <c r="K2" s="590"/>
    </row>
    <row r="3" spans="2:11" ht="30" customHeight="1" x14ac:dyDescent="0.35">
      <c r="B3" s="13" t="s">
        <v>42</v>
      </c>
      <c r="G3" s="14"/>
      <c r="I3" s="19" t="s">
        <v>43</v>
      </c>
      <c r="K3" s="8"/>
    </row>
    <row r="4" spans="2:11" ht="16" x14ac:dyDescent="0.35">
      <c r="G4" s="14"/>
      <c r="I4" s="17" t="s">
        <v>44</v>
      </c>
      <c r="K4" s="8"/>
    </row>
    <row r="5" spans="2:11" ht="21.65" customHeight="1" x14ac:dyDescent="0.35">
      <c r="B5" s="15" t="s">
        <v>45</v>
      </c>
      <c r="C5" s="16"/>
      <c r="G5" s="17"/>
      <c r="H5" s="17"/>
      <c r="I5" s="8"/>
      <c r="K5" s="8"/>
    </row>
    <row r="6" spans="2:11" ht="21.65" customHeight="1" x14ac:dyDescent="0.35">
      <c r="B6" s="8" t="s">
        <v>46</v>
      </c>
      <c r="D6" s="18" t="s">
        <v>47</v>
      </c>
      <c r="E6" s="8"/>
      <c r="G6" s="17"/>
      <c r="H6" s="17"/>
      <c r="K6" s="8"/>
    </row>
    <row r="7" spans="2:11" ht="21.65" customHeight="1" x14ac:dyDescent="0.35">
      <c r="B7" s="8" t="s">
        <v>48</v>
      </c>
      <c r="D7" s="20" t="s">
        <v>49</v>
      </c>
      <c r="E7" s="8"/>
      <c r="G7" s="17"/>
      <c r="H7" s="17"/>
      <c r="K7" s="8"/>
    </row>
    <row r="8" spans="2:11" ht="20.149999999999999" customHeight="1" x14ac:dyDescent="0.35">
      <c r="B8" s="22"/>
      <c r="C8" s="16"/>
      <c r="G8" s="17"/>
      <c r="H8" s="17"/>
      <c r="I8" s="8"/>
      <c r="K8" s="8"/>
    </row>
    <row r="9" spans="2:11" s="23" customFormat="1" ht="20.149999999999999" customHeight="1" x14ac:dyDescent="0.35">
      <c r="B9" s="23" t="s">
        <v>50</v>
      </c>
      <c r="E9" s="23" t="s">
        <v>51</v>
      </c>
      <c r="F9" s="24"/>
      <c r="G9" s="25"/>
      <c r="H9" s="25"/>
      <c r="J9" s="134"/>
    </row>
    <row r="10" spans="2:11" s="23" customFormat="1" ht="20.149999999999999" customHeight="1" x14ac:dyDescent="0.35">
      <c r="B10" s="589" t="s">
        <v>52</v>
      </c>
      <c r="C10" s="134"/>
      <c r="D10" s="134"/>
      <c r="E10" s="589" t="s">
        <v>53</v>
      </c>
      <c r="F10" s="570"/>
      <c r="G10" s="570"/>
      <c r="H10" s="25"/>
      <c r="J10" s="134"/>
    </row>
    <row r="11" spans="2:11" s="23" customFormat="1" ht="20.149999999999999" customHeight="1" x14ac:dyDescent="0.35">
      <c r="B11" s="23" t="s">
        <v>54</v>
      </c>
      <c r="E11" s="23" t="s">
        <v>55</v>
      </c>
      <c r="G11" s="25"/>
      <c r="H11" s="25"/>
      <c r="J11" s="134"/>
    </row>
    <row r="12" spans="2:11" s="23" customFormat="1" ht="20.149999999999999" customHeight="1" x14ac:dyDescent="0.35">
      <c r="B12" s="254" t="s">
        <v>746</v>
      </c>
      <c r="E12" s="254" t="s">
        <v>56</v>
      </c>
      <c r="F12" s="24"/>
      <c r="G12" s="25"/>
      <c r="H12" s="25"/>
      <c r="J12" s="134"/>
    </row>
    <row r="13" spans="2:11" s="23" customFormat="1" ht="20.149999999999999" customHeight="1" thickBot="1" x14ac:dyDescent="0.4">
      <c r="D13" s="28"/>
      <c r="E13" s="29"/>
      <c r="F13" s="24"/>
      <c r="G13" s="25"/>
      <c r="H13" s="25"/>
      <c r="J13" s="134"/>
    </row>
    <row r="14" spans="2:11" ht="30" customHeight="1" thickTop="1" x14ac:dyDescent="0.35">
      <c r="B14" s="30" t="s">
        <v>57</v>
      </c>
      <c r="C14" s="31"/>
      <c r="D14" s="31"/>
      <c r="E14" s="32"/>
      <c r="F14" s="33"/>
      <c r="G14" s="33"/>
      <c r="H14" s="33"/>
      <c r="I14" s="33"/>
      <c r="K14" s="8"/>
    </row>
    <row r="15" spans="2:11" ht="30" customHeight="1" thickBot="1" x14ac:dyDescent="0.4">
      <c r="B15" s="34" t="s">
        <v>58</v>
      </c>
      <c r="C15" s="35"/>
      <c r="D15" s="35"/>
      <c r="E15" s="36"/>
      <c r="F15" s="37"/>
      <c r="G15" s="37"/>
      <c r="H15" s="37"/>
      <c r="I15" s="37"/>
      <c r="K15" s="8"/>
    </row>
    <row r="16" spans="2:11" ht="20.149999999999999" customHeight="1" thickTop="1" x14ac:dyDescent="0.35">
      <c r="B16" s="38"/>
      <c r="C16" s="16"/>
      <c r="G16" s="17"/>
      <c r="H16" s="17"/>
      <c r="I16" s="17"/>
      <c r="K16" s="8"/>
    </row>
    <row r="17" spans="2:11" ht="40" customHeight="1" x14ac:dyDescent="0.35">
      <c r="B17" s="625"/>
      <c r="C17" s="626"/>
      <c r="D17" s="39" t="s">
        <v>59</v>
      </c>
      <c r="E17" s="40" t="s">
        <v>60</v>
      </c>
      <c r="F17" s="41" t="s">
        <v>24</v>
      </c>
      <c r="G17" s="41" t="s">
        <v>25</v>
      </c>
      <c r="H17" s="41" t="s">
        <v>26</v>
      </c>
      <c r="I17" s="42" t="s">
        <v>27</v>
      </c>
      <c r="J17" s="147"/>
      <c r="K17" s="8"/>
    </row>
    <row r="18" spans="2:11" ht="30" customHeight="1" x14ac:dyDescent="0.35">
      <c r="B18" s="627" t="s">
        <v>61</v>
      </c>
      <c r="C18" s="628"/>
      <c r="D18" s="631" t="s">
        <v>62</v>
      </c>
      <c r="E18" s="229" t="s">
        <v>63</v>
      </c>
      <c r="F18" s="44">
        <v>0</v>
      </c>
      <c r="G18" s="44">
        <v>0</v>
      </c>
      <c r="H18" s="45">
        <v>0</v>
      </c>
      <c r="I18" s="174">
        <v>0</v>
      </c>
      <c r="J18" s="118"/>
      <c r="K18" s="8"/>
    </row>
    <row r="19" spans="2:11" ht="30" customHeight="1" x14ac:dyDescent="0.35">
      <c r="B19" s="629"/>
      <c r="C19" s="630"/>
      <c r="D19" s="632"/>
      <c r="E19" s="226" t="s">
        <v>64</v>
      </c>
      <c r="F19" s="46">
        <v>0</v>
      </c>
      <c r="G19" s="46">
        <v>0</v>
      </c>
      <c r="H19" s="47">
        <v>0</v>
      </c>
      <c r="I19" s="175">
        <v>0</v>
      </c>
      <c r="J19" s="118"/>
      <c r="K19" s="8"/>
    </row>
    <row r="20" spans="2:11" ht="20.149999999999999" customHeight="1" x14ac:dyDescent="0.35">
      <c r="B20" s="15"/>
      <c r="C20" s="15"/>
      <c r="K20" s="8"/>
    </row>
    <row r="21" spans="2:11" ht="20.149999999999999" customHeight="1" thickBot="1" x14ac:dyDescent="0.4">
      <c r="B21" s="15"/>
      <c r="C21" s="15"/>
      <c r="K21" s="8"/>
    </row>
    <row r="22" spans="2:11" ht="30" customHeight="1" thickTop="1" x14ac:dyDescent="0.35">
      <c r="B22" s="30" t="s">
        <v>65</v>
      </c>
      <c r="C22" s="31"/>
      <c r="D22" s="31"/>
      <c r="E22" s="32"/>
      <c r="F22" s="33"/>
      <c r="G22" s="33"/>
      <c r="H22" s="33"/>
      <c r="I22" s="33"/>
      <c r="K22" s="8"/>
    </row>
    <row r="23" spans="2:11" ht="30" customHeight="1" thickBot="1" x14ac:dyDescent="0.4">
      <c r="B23" s="34" t="s">
        <v>66</v>
      </c>
      <c r="C23" s="35"/>
      <c r="D23" s="35"/>
      <c r="E23" s="36"/>
      <c r="F23" s="37"/>
      <c r="G23" s="37"/>
      <c r="H23" s="37"/>
      <c r="I23" s="37"/>
      <c r="K23" s="8"/>
    </row>
    <row r="24" spans="2:11" ht="20.149999999999999" customHeight="1" thickTop="1" x14ac:dyDescent="0.35">
      <c r="K24" s="8"/>
    </row>
    <row r="25" spans="2:11" ht="40" customHeight="1" x14ac:dyDescent="0.35">
      <c r="B25" s="618"/>
      <c r="C25" s="618"/>
      <c r="D25" s="619"/>
      <c r="E25" s="48" t="s">
        <v>60</v>
      </c>
      <c r="F25" s="49" t="s">
        <v>24</v>
      </c>
      <c r="G25" s="49" t="s">
        <v>25</v>
      </c>
      <c r="H25" s="49" t="s">
        <v>26</v>
      </c>
      <c r="I25" s="50" t="s">
        <v>27</v>
      </c>
      <c r="J25" s="147"/>
      <c r="K25" s="8"/>
    </row>
    <row r="26" spans="2:11" ht="20.149999999999999" customHeight="1" x14ac:dyDescent="0.35">
      <c r="B26" s="630" t="s">
        <v>67</v>
      </c>
      <c r="C26" s="632" t="s">
        <v>68</v>
      </c>
      <c r="D26" s="217" t="s">
        <v>69</v>
      </c>
      <c r="E26" s="126" t="s">
        <v>70</v>
      </c>
      <c r="F26" s="102">
        <v>198</v>
      </c>
      <c r="G26" s="102">
        <v>178</v>
      </c>
      <c r="H26" s="102">
        <v>183</v>
      </c>
      <c r="I26" s="568">
        <v>194</v>
      </c>
      <c r="J26" s="118"/>
      <c r="K26" s="8"/>
    </row>
    <row r="27" spans="2:11" ht="20.149999999999999" customHeight="1" x14ac:dyDescent="0.35">
      <c r="B27" s="633"/>
      <c r="C27" s="606"/>
      <c r="D27" s="219" t="s">
        <v>71</v>
      </c>
      <c r="E27" s="230" t="s">
        <v>70</v>
      </c>
      <c r="F27" s="103">
        <v>52</v>
      </c>
      <c r="G27" s="103">
        <v>54</v>
      </c>
      <c r="H27" s="103">
        <v>53</v>
      </c>
      <c r="I27" s="192">
        <v>48</v>
      </c>
      <c r="J27" s="118"/>
      <c r="K27" s="8"/>
    </row>
    <row r="28" spans="2:11" ht="20.149999999999999" customHeight="1" x14ac:dyDescent="0.35">
      <c r="B28" s="633"/>
      <c r="C28" s="606"/>
      <c r="D28" s="219" t="s">
        <v>72</v>
      </c>
      <c r="E28" s="230" t="s">
        <v>73</v>
      </c>
      <c r="F28" s="103">
        <v>45</v>
      </c>
      <c r="G28" s="103">
        <v>55</v>
      </c>
      <c r="H28" s="103">
        <v>53</v>
      </c>
      <c r="I28" s="192">
        <v>51</v>
      </c>
      <c r="J28" s="118"/>
      <c r="K28" s="8"/>
    </row>
    <row r="29" spans="2:11" ht="20.149999999999999" customHeight="1" x14ac:dyDescent="0.35">
      <c r="B29" s="633"/>
      <c r="C29" s="606"/>
      <c r="D29" s="219" t="s">
        <v>74</v>
      </c>
      <c r="E29" s="230" t="s">
        <v>73</v>
      </c>
      <c r="F29" s="103">
        <v>25</v>
      </c>
      <c r="G29" s="103">
        <v>16</v>
      </c>
      <c r="H29" s="103">
        <v>18</v>
      </c>
      <c r="I29" s="192">
        <v>19</v>
      </c>
      <c r="J29" s="118"/>
      <c r="K29" s="8"/>
    </row>
    <row r="30" spans="2:11" ht="20.149999999999999" customHeight="1" x14ac:dyDescent="0.35">
      <c r="B30" s="633"/>
      <c r="C30" s="606" t="s">
        <v>75</v>
      </c>
      <c r="D30" s="219" t="s">
        <v>76</v>
      </c>
      <c r="E30" s="230" t="s">
        <v>77</v>
      </c>
      <c r="F30" s="103">
        <v>3670.3993165268093</v>
      </c>
      <c r="G30" s="103">
        <v>3460.6856301800158</v>
      </c>
      <c r="H30" s="103">
        <v>3264.0178018200481</v>
      </c>
      <c r="I30" s="192">
        <v>3225.0569700575843</v>
      </c>
      <c r="J30" s="503" t="s">
        <v>78</v>
      </c>
      <c r="K30" s="8"/>
    </row>
    <row r="31" spans="2:11" ht="20.149999999999999" customHeight="1" x14ac:dyDescent="0.35">
      <c r="B31" s="633"/>
      <c r="C31" s="606"/>
      <c r="D31" s="219" t="s">
        <v>79</v>
      </c>
      <c r="E31" s="230" t="s">
        <v>80</v>
      </c>
      <c r="F31" s="103">
        <v>3498.6796229999982</v>
      </c>
      <c r="G31" s="103">
        <v>3451.2820509999997</v>
      </c>
      <c r="H31" s="103">
        <v>3272.9325540000027</v>
      </c>
      <c r="I31" s="192">
        <f>+'Resource Conservation 省資源'!H76</f>
        <v>3515.2223820000004</v>
      </c>
      <c r="J31" s="503" t="s">
        <v>78</v>
      </c>
      <c r="K31" s="8"/>
    </row>
    <row r="32" spans="2:11" ht="40" customHeight="1" x14ac:dyDescent="0.35">
      <c r="B32" s="633"/>
      <c r="C32" s="606"/>
      <c r="D32" s="219" t="s">
        <v>81</v>
      </c>
      <c r="E32" s="230" t="s">
        <v>80</v>
      </c>
      <c r="F32" s="103">
        <v>249.76251999999997</v>
      </c>
      <c r="G32" s="103">
        <v>251.67000099999998</v>
      </c>
      <c r="H32" s="103">
        <v>206.391884</v>
      </c>
      <c r="I32" s="192">
        <f>+'Resource Conservation 省資源'!H83</f>
        <v>242.56903100000002</v>
      </c>
      <c r="J32" s="503" t="s">
        <v>78</v>
      </c>
      <c r="K32" s="8"/>
    </row>
    <row r="33" spans="2:11" ht="20.149999999999999" customHeight="1" x14ac:dyDescent="0.35">
      <c r="B33" s="633"/>
      <c r="C33" s="606"/>
      <c r="D33" s="219" t="s">
        <v>82</v>
      </c>
      <c r="E33" s="230" t="s">
        <v>83</v>
      </c>
      <c r="F33" s="103">
        <v>1341.5</v>
      </c>
      <c r="G33" s="103">
        <v>1038.9000000000001</v>
      </c>
      <c r="H33" s="103">
        <v>1222.2</v>
      </c>
      <c r="I33" s="192">
        <v>1270.7</v>
      </c>
      <c r="J33" s="118"/>
      <c r="K33" s="8"/>
    </row>
    <row r="34" spans="2:11" ht="40" customHeight="1" x14ac:dyDescent="0.35">
      <c r="B34" s="633"/>
      <c r="C34" s="219" t="s">
        <v>84</v>
      </c>
      <c r="D34" s="219" t="s">
        <v>85</v>
      </c>
      <c r="E34" s="230" t="s">
        <v>86</v>
      </c>
      <c r="F34" s="103">
        <v>97</v>
      </c>
      <c r="G34" s="103">
        <v>95</v>
      </c>
      <c r="H34" s="103">
        <v>86</v>
      </c>
      <c r="I34" s="192">
        <v>70</v>
      </c>
      <c r="J34" s="118"/>
      <c r="K34" s="8"/>
    </row>
    <row r="35" spans="2:11" ht="20.149999999999999" customHeight="1" x14ac:dyDescent="0.35">
      <c r="B35" s="633"/>
      <c r="C35" s="219" t="s">
        <v>87</v>
      </c>
      <c r="D35" s="219" t="s">
        <v>88</v>
      </c>
      <c r="E35" s="230" t="s">
        <v>89</v>
      </c>
      <c r="F35" s="103">
        <v>300</v>
      </c>
      <c r="G35" s="103">
        <v>272</v>
      </c>
      <c r="H35" s="103">
        <v>390</v>
      </c>
      <c r="I35" s="192">
        <v>344</v>
      </c>
      <c r="J35" s="118"/>
      <c r="K35" s="8"/>
    </row>
    <row r="36" spans="2:11" ht="53.15" customHeight="1" x14ac:dyDescent="0.35">
      <c r="B36" s="633"/>
      <c r="C36" s="219" t="s">
        <v>90</v>
      </c>
      <c r="D36" s="219" t="s">
        <v>91</v>
      </c>
      <c r="E36" s="230" t="s">
        <v>73</v>
      </c>
      <c r="F36" s="103">
        <v>14</v>
      </c>
      <c r="G36" s="103">
        <v>16</v>
      </c>
      <c r="H36" s="103">
        <v>18</v>
      </c>
      <c r="I36" s="192">
        <v>20</v>
      </c>
      <c r="J36" s="118"/>
      <c r="K36" s="8"/>
    </row>
    <row r="37" spans="2:11" ht="40" customHeight="1" x14ac:dyDescent="0.35">
      <c r="B37" s="621" t="s">
        <v>92</v>
      </c>
      <c r="C37" s="216" t="s">
        <v>93</v>
      </c>
      <c r="D37" s="216" t="s">
        <v>94</v>
      </c>
      <c r="E37" s="128" t="s">
        <v>95</v>
      </c>
      <c r="F37" s="87">
        <v>992</v>
      </c>
      <c r="G37" s="87">
        <v>865</v>
      </c>
      <c r="H37" s="566">
        <v>864</v>
      </c>
      <c r="I37" s="567">
        <v>843</v>
      </c>
      <c r="J37" s="503" t="s">
        <v>78</v>
      </c>
      <c r="K37" s="8"/>
    </row>
    <row r="38" spans="2:11" ht="20.149999999999999" customHeight="1" x14ac:dyDescent="0.35">
      <c r="B38" s="621"/>
      <c r="C38" s="622" t="s">
        <v>96</v>
      </c>
      <c r="D38" s="216" t="s">
        <v>94</v>
      </c>
      <c r="E38" s="128" t="s">
        <v>95</v>
      </c>
      <c r="F38" s="87">
        <v>278.26857502941715</v>
      </c>
      <c r="G38" s="87">
        <v>254.8137172074384</v>
      </c>
      <c r="H38" s="87">
        <v>199.07208797777844</v>
      </c>
      <c r="I38" s="190">
        <v>168.81214663203082</v>
      </c>
      <c r="J38" s="503" t="s">
        <v>78</v>
      </c>
      <c r="K38" s="8"/>
    </row>
    <row r="39" spans="2:11" ht="40" customHeight="1" x14ac:dyDescent="0.35">
      <c r="B39" s="621"/>
      <c r="C39" s="622"/>
      <c r="D39" s="216" t="s">
        <v>97</v>
      </c>
      <c r="E39" s="128" t="s">
        <v>83</v>
      </c>
      <c r="F39" s="87">
        <v>736.22764599999914</v>
      </c>
      <c r="G39" s="87">
        <v>533</v>
      </c>
      <c r="H39" s="87">
        <v>731</v>
      </c>
      <c r="I39" s="190">
        <v>486</v>
      </c>
      <c r="J39" s="118"/>
      <c r="K39" s="8"/>
    </row>
    <row r="40" spans="2:11" ht="20.149999999999999" customHeight="1" x14ac:dyDescent="0.35">
      <c r="B40" s="621"/>
      <c r="C40" s="622"/>
      <c r="D40" s="216" t="s">
        <v>98</v>
      </c>
      <c r="E40" s="128" t="s">
        <v>83</v>
      </c>
      <c r="F40" s="87">
        <v>53.6</v>
      </c>
      <c r="G40" s="139">
        <v>50.6</v>
      </c>
      <c r="H40" s="139">
        <v>45.1</v>
      </c>
      <c r="I40" s="238">
        <v>48.7</v>
      </c>
      <c r="J40" s="118"/>
      <c r="K40" s="8"/>
    </row>
    <row r="41" spans="2:11" ht="20.149999999999999" customHeight="1" x14ac:dyDescent="0.35">
      <c r="B41" s="621"/>
      <c r="C41" s="622"/>
      <c r="D41" s="216" t="s">
        <v>99</v>
      </c>
      <c r="E41" s="128" t="s">
        <v>83</v>
      </c>
      <c r="F41" s="87">
        <v>3.2</v>
      </c>
      <c r="G41" s="139">
        <v>4.0999999999999996</v>
      </c>
      <c r="H41" s="139">
        <v>3.8</v>
      </c>
      <c r="I41" s="238">
        <v>3</v>
      </c>
      <c r="J41" s="118"/>
      <c r="K41" s="8"/>
    </row>
    <row r="42" spans="2:11" ht="20.149999999999999" customHeight="1" x14ac:dyDescent="0.35">
      <c r="B42" s="621"/>
      <c r="C42" s="622"/>
      <c r="D42" s="216" t="s">
        <v>100</v>
      </c>
      <c r="E42" s="128" t="s">
        <v>80</v>
      </c>
      <c r="F42" s="87">
        <v>2819.8697279999997</v>
      </c>
      <c r="G42" s="87">
        <v>2491.4445769999993</v>
      </c>
      <c r="H42" s="87">
        <v>2410.3410900000008</v>
      </c>
      <c r="I42" s="190">
        <f>+'Resource Conservation 省資源'!H85</f>
        <v>2439.0611629999999</v>
      </c>
      <c r="J42" s="503" t="s">
        <v>78</v>
      </c>
      <c r="K42" s="8"/>
    </row>
    <row r="43" spans="2:11" ht="20.149999999999999" customHeight="1" x14ac:dyDescent="0.35">
      <c r="B43" s="621"/>
      <c r="C43" s="622"/>
      <c r="D43" s="216" t="s">
        <v>101</v>
      </c>
      <c r="E43" s="128" t="s">
        <v>83</v>
      </c>
      <c r="F43" s="140">
        <v>3.8</v>
      </c>
      <c r="G43" s="139">
        <v>2.5</v>
      </c>
      <c r="H43" s="139">
        <v>2.9</v>
      </c>
      <c r="I43" s="238">
        <v>2.2999999999999998</v>
      </c>
      <c r="J43" s="118"/>
      <c r="K43" s="8"/>
    </row>
    <row r="44" spans="2:11" ht="40" customHeight="1" x14ac:dyDescent="0.35">
      <c r="B44" s="621"/>
      <c r="C44" s="622"/>
      <c r="D44" s="216" t="s">
        <v>102</v>
      </c>
      <c r="E44" s="128" t="s">
        <v>73</v>
      </c>
      <c r="F44" s="87">
        <v>67.771491442981088</v>
      </c>
      <c r="G44" s="87">
        <v>59.847225239215739</v>
      </c>
      <c r="H44" s="87">
        <v>54.986859783595357</v>
      </c>
      <c r="I44" s="190">
        <v>55.951586999999883</v>
      </c>
      <c r="J44" s="503" t="s">
        <v>78</v>
      </c>
      <c r="K44" s="8"/>
    </row>
    <row r="45" spans="2:11" ht="40" customHeight="1" x14ac:dyDescent="0.35">
      <c r="B45" s="621"/>
      <c r="C45" s="622"/>
      <c r="D45" s="216" t="s">
        <v>103</v>
      </c>
      <c r="E45" s="128" t="s">
        <v>73</v>
      </c>
      <c r="F45" s="139">
        <v>0.28790331304359529</v>
      </c>
      <c r="G45" s="139">
        <v>0.2048085374219942</v>
      </c>
      <c r="H45" s="139">
        <v>0.17691187378880086</v>
      </c>
      <c r="I45" s="238">
        <v>0.20402499999999957</v>
      </c>
      <c r="J45" s="503" t="s">
        <v>78</v>
      </c>
      <c r="K45" s="8"/>
    </row>
    <row r="46" spans="2:11" ht="40" customHeight="1" x14ac:dyDescent="0.35">
      <c r="B46" s="621"/>
      <c r="C46" s="216" t="s">
        <v>104</v>
      </c>
      <c r="D46" s="216" t="s">
        <v>105</v>
      </c>
      <c r="E46" s="128" t="s">
        <v>95</v>
      </c>
      <c r="F46" s="87">
        <v>257.82299999999998</v>
      </c>
      <c r="G46" s="87">
        <v>252.511</v>
      </c>
      <c r="H46" s="87">
        <v>228.64500000000001</v>
      </c>
      <c r="I46" s="190">
        <v>186</v>
      </c>
      <c r="J46" s="503" t="s">
        <v>78</v>
      </c>
      <c r="K46" s="8"/>
    </row>
    <row r="47" spans="2:11" ht="19.5" customHeight="1" x14ac:dyDescent="0.35">
      <c r="B47" s="621"/>
      <c r="C47" s="216" t="s">
        <v>106</v>
      </c>
      <c r="D47" s="216" t="s">
        <v>105</v>
      </c>
      <c r="E47" s="128" t="s">
        <v>95</v>
      </c>
      <c r="F47" s="87">
        <v>119.52240377096028</v>
      </c>
      <c r="G47" s="87">
        <v>100.30617640408559</v>
      </c>
      <c r="H47" s="87">
        <v>146.34652696319969</v>
      </c>
      <c r="I47" s="190">
        <v>118</v>
      </c>
      <c r="J47" s="503" t="s">
        <v>78</v>
      </c>
      <c r="K47" s="8"/>
    </row>
    <row r="48" spans="2:11" s="56" customFormat="1" ht="35.15" customHeight="1" x14ac:dyDescent="0.35">
      <c r="B48" s="634" t="s">
        <v>107</v>
      </c>
      <c r="C48" s="634"/>
      <c r="D48" s="634"/>
      <c r="E48" s="635" t="s">
        <v>108</v>
      </c>
      <c r="F48" s="635"/>
      <c r="G48" s="635"/>
      <c r="H48" s="635"/>
      <c r="I48" s="635"/>
      <c r="J48" s="84"/>
    </row>
    <row r="49" spans="2:11" s="56" customFormat="1" ht="78.650000000000006" customHeight="1" x14ac:dyDescent="0.35">
      <c r="B49" s="609" t="s">
        <v>109</v>
      </c>
      <c r="C49" s="609"/>
      <c r="D49" s="609"/>
      <c r="E49" s="623" t="s">
        <v>110</v>
      </c>
      <c r="F49" s="609"/>
      <c r="G49" s="609"/>
      <c r="H49" s="609"/>
      <c r="I49" s="609"/>
      <c r="J49" s="84"/>
    </row>
    <row r="50" spans="2:11" s="56" customFormat="1" ht="93.65" customHeight="1" x14ac:dyDescent="0.35">
      <c r="B50" s="624" t="s">
        <v>111</v>
      </c>
      <c r="C50" s="624"/>
      <c r="D50" s="624"/>
      <c r="E50" s="624" t="s">
        <v>112</v>
      </c>
      <c r="F50" s="624"/>
      <c r="G50" s="624"/>
      <c r="H50" s="624"/>
      <c r="I50" s="624"/>
      <c r="J50" s="84"/>
    </row>
    <row r="51" spans="2:11" s="56" customFormat="1" ht="67" customHeight="1" x14ac:dyDescent="0.35">
      <c r="B51" s="609" t="s">
        <v>113</v>
      </c>
      <c r="C51" s="609"/>
      <c r="D51" s="609"/>
      <c r="E51" s="609" t="s">
        <v>114</v>
      </c>
      <c r="F51" s="609"/>
      <c r="G51" s="609"/>
      <c r="H51" s="609"/>
      <c r="I51" s="609"/>
      <c r="J51" s="84"/>
    </row>
    <row r="52" spans="2:11" s="56" customFormat="1" ht="114.5" customHeight="1" x14ac:dyDescent="0.35">
      <c r="B52" s="609" t="s">
        <v>741</v>
      </c>
      <c r="C52" s="609"/>
      <c r="D52" s="609"/>
      <c r="E52" s="609" t="s">
        <v>742</v>
      </c>
      <c r="F52" s="609"/>
      <c r="G52" s="609"/>
      <c r="H52" s="609"/>
      <c r="I52" s="609"/>
      <c r="J52" s="84"/>
    </row>
    <row r="53" spans="2:11" s="56" customFormat="1" ht="81.650000000000006" customHeight="1" x14ac:dyDescent="0.35">
      <c r="B53" s="609" t="s">
        <v>115</v>
      </c>
      <c r="C53" s="609"/>
      <c r="D53" s="609"/>
      <c r="E53" s="609" t="s">
        <v>116</v>
      </c>
      <c r="F53" s="609"/>
      <c r="G53" s="609"/>
      <c r="H53" s="609"/>
      <c r="I53" s="609"/>
      <c r="J53" s="84"/>
    </row>
    <row r="54" spans="2:11" ht="20.149999999999999" customHeight="1" x14ac:dyDescent="0.35">
      <c r="K54" s="8"/>
    </row>
    <row r="55" spans="2:11" ht="20.149999999999999" customHeight="1" thickBot="1" x14ac:dyDescent="0.4">
      <c r="B55" s="58"/>
      <c r="C55" s="58"/>
      <c r="D55" s="58"/>
      <c r="E55" s="58"/>
      <c r="F55" s="58"/>
      <c r="G55" s="58"/>
      <c r="H55" s="58"/>
      <c r="I55" s="58"/>
      <c r="K55" s="8"/>
    </row>
    <row r="56" spans="2:11" s="62" customFormat="1" ht="30" customHeight="1" thickTop="1" x14ac:dyDescent="0.35">
      <c r="B56" s="30" t="s">
        <v>117</v>
      </c>
      <c r="C56" s="59"/>
      <c r="D56" s="59"/>
      <c r="E56" s="60"/>
      <c r="F56" s="61"/>
      <c r="G56" s="61"/>
      <c r="H56" s="61"/>
      <c r="I56" s="61"/>
      <c r="J56" s="177"/>
    </row>
    <row r="57" spans="2:11" s="62" customFormat="1" ht="30" customHeight="1" thickBot="1" x14ac:dyDescent="0.4">
      <c r="B57" s="34" t="s">
        <v>118</v>
      </c>
      <c r="C57" s="63"/>
      <c r="D57" s="63"/>
      <c r="E57" s="64"/>
      <c r="F57" s="65"/>
      <c r="G57" s="65"/>
      <c r="H57" s="65"/>
      <c r="I57" s="65"/>
      <c r="J57" s="177"/>
    </row>
    <row r="58" spans="2:11" ht="20.149999999999999" customHeight="1" thickTop="1" x14ac:dyDescent="0.35">
      <c r="B58" s="23"/>
      <c r="C58" s="23"/>
      <c r="D58" s="23"/>
      <c r="E58" s="66"/>
      <c r="K58" s="8"/>
    </row>
    <row r="59" spans="2:11" ht="20.149999999999999" customHeight="1" x14ac:dyDescent="0.35">
      <c r="B59" s="67" t="s">
        <v>119</v>
      </c>
      <c r="C59" s="67"/>
      <c r="D59" s="67"/>
      <c r="E59" s="67" t="s">
        <v>120</v>
      </c>
      <c r="K59" s="8"/>
    </row>
    <row r="60" spans="2:11" ht="70" customHeight="1" x14ac:dyDescent="0.35">
      <c r="B60" s="610" t="s">
        <v>121</v>
      </c>
      <c r="C60" s="610"/>
      <c r="D60" s="610"/>
      <c r="E60" s="661" t="s">
        <v>122</v>
      </c>
      <c r="F60" s="661"/>
      <c r="G60" s="661"/>
      <c r="H60" s="661"/>
      <c r="I60" s="661"/>
      <c r="K60" s="8"/>
    </row>
    <row r="61" spans="2:11" ht="20.25" customHeight="1" x14ac:dyDescent="0.35">
      <c r="B61" s="221"/>
      <c r="C61" s="221"/>
      <c r="D61" s="221"/>
      <c r="E61" s="213"/>
      <c r="F61" s="213"/>
      <c r="G61" s="213"/>
      <c r="H61" s="213"/>
      <c r="I61" s="213"/>
      <c r="K61" s="8"/>
    </row>
    <row r="62" spans="2:11" ht="28" customHeight="1" x14ac:dyDescent="0.35">
      <c r="B62" s="4" t="s">
        <v>123</v>
      </c>
      <c r="C62"/>
      <c r="D62" s="220"/>
      <c r="E62" s="66"/>
      <c r="F62" s="68"/>
      <c r="G62" s="68"/>
      <c r="H62" s="68"/>
      <c r="I62" s="68"/>
      <c r="K62" s="8"/>
    </row>
    <row r="63" spans="2:11" ht="40" customHeight="1" x14ac:dyDescent="0.35">
      <c r="B63" s="616" t="s">
        <v>124</v>
      </c>
      <c r="C63" s="616"/>
      <c r="D63" s="617"/>
      <c r="E63" s="39" t="s">
        <v>125</v>
      </c>
      <c r="F63" s="620" t="s">
        <v>126</v>
      </c>
      <c r="G63" s="617"/>
      <c r="H63" s="620" t="s">
        <v>127</v>
      </c>
      <c r="I63" s="616"/>
      <c r="J63" s="147"/>
      <c r="K63" s="8"/>
    </row>
    <row r="64" spans="2:11" ht="20.149999999999999" customHeight="1" x14ac:dyDescent="0.35">
      <c r="B64" s="612" t="s">
        <v>128</v>
      </c>
      <c r="C64" s="613"/>
      <c r="D64" s="613"/>
      <c r="E64" s="662" t="s">
        <v>129</v>
      </c>
      <c r="F64" s="652" t="s">
        <v>130</v>
      </c>
      <c r="G64" s="653"/>
      <c r="H64" s="642">
        <v>35058</v>
      </c>
      <c r="I64" s="643"/>
      <c r="J64" s="178"/>
      <c r="K64" s="8"/>
    </row>
    <row r="65" spans="2:13" ht="20.149999999999999" customHeight="1" x14ac:dyDescent="0.35">
      <c r="B65" s="614" t="s">
        <v>131</v>
      </c>
      <c r="C65" s="615"/>
      <c r="D65" s="615"/>
      <c r="E65" s="663"/>
      <c r="F65" s="654"/>
      <c r="G65" s="655"/>
      <c r="H65" s="640"/>
      <c r="I65" s="641"/>
      <c r="K65" s="8"/>
    </row>
    <row r="66" spans="2:13" ht="20.149999999999999" customHeight="1" x14ac:dyDescent="0.35">
      <c r="B66" s="656" t="s">
        <v>132</v>
      </c>
      <c r="C66" s="657"/>
      <c r="D66" s="657"/>
      <c r="E66" s="663"/>
      <c r="F66" s="654"/>
      <c r="G66" s="655"/>
      <c r="H66" s="640"/>
      <c r="I66" s="641"/>
      <c r="K66" s="8"/>
    </row>
    <row r="67" spans="2:13" ht="20.149999999999999" customHeight="1" x14ac:dyDescent="0.35">
      <c r="B67" s="607" t="s">
        <v>133</v>
      </c>
      <c r="C67" s="658"/>
      <c r="D67" s="658"/>
      <c r="E67" s="663"/>
      <c r="F67" s="654"/>
      <c r="G67" s="655"/>
      <c r="H67" s="640"/>
      <c r="I67" s="641"/>
      <c r="K67" s="8"/>
    </row>
    <row r="68" spans="2:13" ht="20.149999999999999" customHeight="1" x14ac:dyDescent="0.35">
      <c r="B68" s="607" t="s">
        <v>134</v>
      </c>
      <c r="C68" s="608"/>
      <c r="D68" s="608"/>
      <c r="E68" s="663"/>
      <c r="F68" s="654"/>
      <c r="G68" s="655"/>
      <c r="H68" s="640"/>
      <c r="I68" s="641"/>
      <c r="K68" s="8"/>
    </row>
    <row r="69" spans="2:13" ht="20.149999999999999" customHeight="1" x14ac:dyDescent="0.35">
      <c r="B69" s="614" t="s">
        <v>135</v>
      </c>
      <c r="C69" s="615"/>
      <c r="D69" s="615"/>
      <c r="E69" s="663"/>
      <c r="F69" s="654"/>
      <c r="G69" s="655"/>
      <c r="H69" s="640"/>
      <c r="I69" s="641"/>
      <c r="K69" s="8"/>
    </row>
    <row r="70" spans="2:13" ht="20.149999999999999" customHeight="1" x14ac:dyDescent="0.35">
      <c r="B70" s="614" t="s">
        <v>136</v>
      </c>
      <c r="C70" s="615"/>
      <c r="D70" s="615"/>
      <c r="E70" s="663"/>
      <c r="F70" s="654"/>
      <c r="G70" s="655"/>
      <c r="H70" s="640"/>
      <c r="I70" s="641"/>
      <c r="K70" s="8"/>
    </row>
    <row r="71" spans="2:13" ht="20.149999999999999" customHeight="1" x14ac:dyDescent="0.35">
      <c r="B71" s="614" t="s">
        <v>137</v>
      </c>
      <c r="C71" s="615"/>
      <c r="D71" s="615"/>
      <c r="E71" s="663"/>
      <c r="F71" s="654"/>
      <c r="G71" s="655"/>
      <c r="H71" s="640"/>
      <c r="I71" s="641"/>
      <c r="K71" s="8"/>
    </row>
    <row r="72" spans="2:13" ht="20.149999999999999" customHeight="1" x14ac:dyDescent="0.35">
      <c r="B72" s="614" t="s">
        <v>138</v>
      </c>
      <c r="C72" s="615"/>
      <c r="D72" s="615"/>
      <c r="E72" s="663"/>
      <c r="F72" s="654"/>
      <c r="G72" s="655"/>
      <c r="H72" s="640"/>
      <c r="I72" s="641"/>
      <c r="K72" s="8"/>
    </row>
    <row r="73" spans="2:13" ht="20.149999999999999" customHeight="1" x14ac:dyDescent="0.35">
      <c r="B73" s="611" t="s">
        <v>139</v>
      </c>
      <c r="C73" s="608"/>
      <c r="D73" s="608"/>
      <c r="E73" s="663"/>
      <c r="F73" s="654"/>
      <c r="G73" s="655"/>
      <c r="H73" s="640"/>
      <c r="I73" s="641"/>
      <c r="K73" s="8"/>
    </row>
    <row r="74" spans="2:13" ht="20.149999999999999" customHeight="1" x14ac:dyDescent="0.35">
      <c r="B74" s="614" t="s">
        <v>140</v>
      </c>
      <c r="C74" s="615"/>
      <c r="D74" s="615"/>
      <c r="E74" s="663"/>
      <c r="F74" s="654"/>
      <c r="G74" s="655"/>
      <c r="H74" s="640"/>
      <c r="I74" s="641"/>
      <c r="K74" s="8"/>
    </row>
    <row r="75" spans="2:13" ht="20.149999999999999" customHeight="1" x14ac:dyDescent="0.35">
      <c r="B75" s="614" t="s">
        <v>141</v>
      </c>
      <c r="C75" s="615"/>
      <c r="D75" s="615"/>
      <c r="E75" s="663"/>
      <c r="F75" s="654"/>
      <c r="G75" s="655"/>
      <c r="H75" s="640"/>
      <c r="I75" s="641"/>
      <c r="K75" s="8"/>
    </row>
    <row r="76" spans="2:13" ht="20.149999999999999" customHeight="1" x14ac:dyDescent="0.35">
      <c r="B76" s="611" t="s">
        <v>142</v>
      </c>
      <c r="C76" s="608"/>
      <c r="D76" s="608"/>
      <c r="E76" s="663"/>
      <c r="F76" s="654"/>
      <c r="G76" s="655"/>
      <c r="H76" s="640"/>
      <c r="I76" s="641"/>
      <c r="K76" s="8"/>
    </row>
    <row r="77" spans="2:13" ht="20.149999999999999" customHeight="1" x14ac:dyDescent="0.35">
      <c r="B77" s="614" t="s">
        <v>143</v>
      </c>
      <c r="C77" s="615"/>
      <c r="D77" s="615"/>
      <c r="E77" s="663"/>
      <c r="F77" s="654"/>
      <c r="G77" s="655"/>
      <c r="H77" s="640"/>
      <c r="I77" s="641"/>
      <c r="K77" s="8"/>
    </row>
    <row r="78" spans="2:13" ht="20.149999999999999" customHeight="1" x14ac:dyDescent="0.35">
      <c r="B78" s="611" t="s">
        <v>144</v>
      </c>
      <c r="C78" s="608"/>
      <c r="D78" s="608"/>
      <c r="E78" s="663"/>
      <c r="F78" s="654"/>
      <c r="G78" s="655"/>
      <c r="H78" s="640"/>
      <c r="I78" s="641"/>
      <c r="K78" s="70"/>
      <c r="L78" s="21"/>
      <c r="M78" s="11"/>
    </row>
    <row r="79" spans="2:13" ht="20.149999999999999" customHeight="1" x14ac:dyDescent="0.35">
      <c r="B79" s="611" t="s">
        <v>145</v>
      </c>
      <c r="C79" s="608"/>
      <c r="D79" s="608"/>
      <c r="E79" s="663"/>
      <c r="F79" s="654"/>
      <c r="G79" s="655"/>
      <c r="H79" s="640"/>
      <c r="I79" s="641"/>
      <c r="K79" s="70"/>
      <c r="L79" s="21"/>
      <c r="M79" s="11"/>
    </row>
    <row r="80" spans="2:13" ht="20.149999999999999" customHeight="1" x14ac:dyDescent="0.35">
      <c r="B80" s="611" t="s">
        <v>146</v>
      </c>
      <c r="C80" s="608"/>
      <c r="D80" s="608"/>
      <c r="E80" s="663"/>
      <c r="F80" s="654"/>
      <c r="G80" s="655"/>
      <c r="H80" s="640"/>
      <c r="I80" s="641"/>
      <c r="K80" s="70"/>
      <c r="L80" s="21"/>
      <c r="M80" s="11"/>
    </row>
    <row r="81" spans="2:13" ht="20.149999999999999" customHeight="1" x14ac:dyDescent="0.35">
      <c r="B81" s="611" t="s">
        <v>147</v>
      </c>
      <c r="C81" s="608"/>
      <c r="D81" s="608"/>
      <c r="E81" s="663"/>
      <c r="F81" s="654"/>
      <c r="G81" s="655"/>
      <c r="H81" s="640"/>
      <c r="I81" s="641"/>
      <c r="K81" s="70"/>
      <c r="L81" s="21"/>
      <c r="M81" s="11"/>
    </row>
    <row r="82" spans="2:13" ht="20.149999999999999" customHeight="1" x14ac:dyDescent="0.35">
      <c r="B82" s="611" t="s">
        <v>148</v>
      </c>
      <c r="C82" s="608"/>
      <c r="D82" s="608"/>
      <c r="E82" s="663"/>
      <c r="F82" s="654"/>
      <c r="G82" s="655"/>
      <c r="H82" s="640"/>
      <c r="I82" s="641"/>
      <c r="K82" s="70"/>
      <c r="L82" s="21"/>
      <c r="M82" s="11"/>
    </row>
    <row r="83" spans="2:13" ht="20.149999999999999" customHeight="1" x14ac:dyDescent="0.35">
      <c r="B83" s="656" t="s">
        <v>149</v>
      </c>
      <c r="C83" s="657"/>
      <c r="D83" s="657"/>
      <c r="E83" s="663"/>
      <c r="F83" s="654"/>
      <c r="G83" s="655"/>
      <c r="H83" s="640"/>
      <c r="I83" s="641"/>
      <c r="K83" s="70"/>
      <c r="L83" s="21"/>
      <c r="M83" s="11"/>
    </row>
    <row r="84" spans="2:13" ht="20.149999999999999" customHeight="1" x14ac:dyDescent="0.35">
      <c r="B84" s="666" t="s">
        <v>150</v>
      </c>
      <c r="C84" s="667"/>
      <c r="D84" s="667"/>
      <c r="E84" s="72" t="s">
        <v>151</v>
      </c>
      <c r="F84" s="644" t="s">
        <v>152</v>
      </c>
      <c r="G84" s="645"/>
      <c r="H84" s="638">
        <v>43299</v>
      </c>
      <c r="I84" s="639"/>
      <c r="K84" s="70"/>
      <c r="L84" s="21"/>
      <c r="M84" s="11"/>
    </row>
    <row r="85" spans="2:13" ht="20.149999999999999" customHeight="1" x14ac:dyDescent="0.35">
      <c r="B85" s="602" t="s">
        <v>153</v>
      </c>
      <c r="C85" s="603"/>
      <c r="D85" s="603"/>
      <c r="E85" s="214" t="s">
        <v>154</v>
      </c>
      <c r="F85" s="646" t="s">
        <v>155</v>
      </c>
      <c r="G85" s="647"/>
      <c r="H85" s="640">
        <v>43186</v>
      </c>
      <c r="I85" s="641"/>
      <c r="K85" s="70"/>
      <c r="L85" s="21"/>
      <c r="M85" s="11"/>
    </row>
    <row r="86" spans="2:13" ht="20.149999999999999" customHeight="1" x14ac:dyDescent="0.35">
      <c r="B86" s="604" t="s">
        <v>156</v>
      </c>
      <c r="C86" s="605"/>
      <c r="D86" s="605"/>
      <c r="E86" s="72" t="s">
        <v>154</v>
      </c>
      <c r="F86" s="644" t="s">
        <v>157</v>
      </c>
      <c r="G86" s="645"/>
      <c r="H86" s="638">
        <v>39903</v>
      </c>
      <c r="I86" s="639"/>
      <c r="K86" s="70"/>
      <c r="L86" s="21"/>
      <c r="M86" s="11"/>
    </row>
    <row r="87" spans="2:13" ht="20.149999999999999" customHeight="1" x14ac:dyDescent="0.35">
      <c r="B87" s="602" t="s">
        <v>158</v>
      </c>
      <c r="C87" s="603"/>
      <c r="D87" s="603"/>
      <c r="E87" s="214" t="s">
        <v>159</v>
      </c>
      <c r="F87" s="648" t="s">
        <v>160</v>
      </c>
      <c r="G87" s="649"/>
      <c r="H87" s="636">
        <v>38804</v>
      </c>
      <c r="I87" s="637"/>
      <c r="K87" s="70"/>
      <c r="L87" s="21"/>
      <c r="M87" s="11"/>
    </row>
    <row r="88" spans="2:13" ht="20.149999999999999" customHeight="1" x14ac:dyDescent="0.35">
      <c r="B88" s="604" t="s">
        <v>161</v>
      </c>
      <c r="C88" s="605"/>
      <c r="D88" s="605"/>
      <c r="E88" s="72" t="s">
        <v>162</v>
      </c>
      <c r="F88" s="650">
        <v>2435</v>
      </c>
      <c r="G88" s="651"/>
      <c r="H88" s="638">
        <v>35257</v>
      </c>
      <c r="I88" s="639"/>
      <c r="K88" s="8"/>
    </row>
    <row r="89" spans="2:13" ht="20.149999999999999" customHeight="1" x14ac:dyDescent="0.35">
      <c r="B89" s="664" t="s">
        <v>163</v>
      </c>
      <c r="C89" s="665"/>
      <c r="D89" s="665"/>
      <c r="E89" s="214" t="s">
        <v>164</v>
      </c>
      <c r="F89" s="654" t="s">
        <v>165</v>
      </c>
      <c r="G89" s="655"/>
      <c r="H89" s="640">
        <v>40271</v>
      </c>
      <c r="I89" s="641"/>
      <c r="K89" s="8"/>
    </row>
    <row r="90" spans="2:13" ht="20.149999999999999" customHeight="1" x14ac:dyDescent="0.35">
      <c r="B90" s="604" t="s">
        <v>166</v>
      </c>
      <c r="C90" s="605"/>
      <c r="D90" s="605"/>
      <c r="E90" s="72" t="s">
        <v>167</v>
      </c>
      <c r="F90" s="644" t="s">
        <v>168</v>
      </c>
      <c r="G90" s="645"/>
      <c r="H90" s="638">
        <v>44134</v>
      </c>
      <c r="I90" s="639"/>
      <c r="K90" s="8"/>
    </row>
    <row r="91" spans="2:13" ht="20.149999999999999" customHeight="1" x14ac:dyDescent="0.35">
      <c r="B91" s="660" t="s">
        <v>169</v>
      </c>
      <c r="C91" s="660"/>
      <c r="D91" s="660"/>
      <c r="E91" s="659" t="s">
        <v>170</v>
      </c>
      <c r="F91" s="659"/>
      <c r="G91" s="659"/>
      <c r="H91" s="659"/>
      <c r="I91" s="659"/>
      <c r="K91" s="8"/>
    </row>
    <row r="92" spans="2:13" ht="18" customHeight="1" x14ac:dyDescent="0.35">
      <c r="K92" s="8"/>
    </row>
    <row r="93" spans="2:13" ht="18" customHeight="1" x14ac:dyDescent="0.35">
      <c r="K93" s="8"/>
    </row>
  </sheetData>
  <sheetProtection algorithmName="SHA-512" hashValue="x+Gf0sQsv17dujciC+pCiMH0Ixw+Ebb0CbjFiyXgsDabbp2m33jOe35+vz1dlP9YX9sf4arcks2KaETueXwqUg==" saltValue="vLQn8vHbz/5GcqpXRBhTEA==" spinCount="100000" sheet="1" objects="1" scenarios="1"/>
  <mergeCells count="73">
    <mergeCell ref="E91:I91"/>
    <mergeCell ref="B91:D91"/>
    <mergeCell ref="E60:I60"/>
    <mergeCell ref="B52:D52"/>
    <mergeCell ref="E52:I52"/>
    <mergeCell ref="H90:I90"/>
    <mergeCell ref="F90:G90"/>
    <mergeCell ref="E64:E83"/>
    <mergeCell ref="B89:D89"/>
    <mergeCell ref="F89:G89"/>
    <mergeCell ref="B76:D76"/>
    <mergeCell ref="B88:D88"/>
    <mergeCell ref="B90:D90"/>
    <mergeCell ref="B82:D82"/>
    <mergeCell ref="B83:D83"/>
    <mergeCell ref="B84:D84"/>
    <mergeCell ref="F64:G83"/>
    <mergeCell ref="B51:D51"/>
    <mergeCell ref="E51:I51"/>
    <mergeCell ref="B53:D53"/>
    <mergeCell ref="E53:I53"/>
    <mergeCell ref="B74:D74"/>
    <mergeCell ref="B75:D75"/>
    <mergeCell ref="B70:D70"/>
    <mergeCell ref="B71:D71"/>
    <mergeCell ref="B65:D65"/>
    <mergeCell ref="B66:D66"/>
    <mergeCell ref="B67:D67"/>
    <mergeCell ref="F84:G84"/>
    <mergeCell ref="F85:G85"/>
    <mergeCell ref="F86:G86"/>
    <mergeCell ref="F87:G87"/>
    <mergeCell ref="F88:G88"/>
    <mergeCell ref="H87:I87"/>
    <mergeCell ref="H88:I88"/>
    <mergeCell ref="H89:I89"/>
    <mergeCell ref="H63:I63"/>
    <mergeCell ref="H64:I83"/>
    <mergeCell ref="H84:I84"/>
    <mergeCell ref="H85:I85"/>
    <mergeCell ref="H86:I86"/>
    <mergeCell ref="E49:I49"/>
    <mergeCell ref="B50:D50"/>
    <mergeCell ref="E50:I50"/>
    <mergeCell ref="B17:C17"/>
    <mergeCell ref="B18:C19"/>
    <mergeCell ref="D18:D19"/>
    <mergeCell ref="B26:B36"/>
    <mergeCell ref="C26:C29"/>
    <mergeCell ref="B48:D48"/>
    <mergeCell ref="E48:I48"/>
    <mergeCell ref="B87:D87"/>
    <mergeCell ref="B77:D77"/>
    <mergeCell ref="B78:D78"/>
    <mergeCell ref="B79:D79"/>
    <mergeCell ref="B80:D80"/>
    <mergeCell ref="B81:D81"/>
    <mergeCell ref="K1:K2"/>
    <mergeCell ref="B85:D85"/>
    <mergeCell ref="B86:D86"/>
    <mergeCell ref="C30:C33"/>
    <mergeCell ref="B68:D68"/>
    <mergeCell ref="B49:D49"/>
    <mergeCell ref="B60:D60"/>
    <mergeCell ref="B73:D73"/>
    <mergeCell ref="B64:D64"/>
    <mergeCell ref="B69:D69"/>
    <mergeCell ref="B72:D72"/>
    <mergeCell ref="B63:D63"/>
    <mergeCell ref="B25:D25"/>
    <mergeCell ref="F63:G63"/>
    <mergeCell ref="B37:B47"/>
    <mergeCell ref="C38:C45"/>
  </mergeCells>
  <phoneticPr fontId="4"/>
  <hyperlinks>
    <hyperlink ref="K1" location="'Contents 目次'!A1" display="'Contents 目次'!A1" xr:uid="{CFCDDFC3-9ACD-4545-9ECB-631044D79D7E}"/>
    <hyperlink ref="F64" r:id="rId1" xr:uid="{ED41180A-D4BC-4D37-BF6E-1383F5EC0B98}"/>
    <hyperlink ref="F84" r:id="rId2" location=":~:text=Intertek-,CERT%2D0138391,-2018/7/18" xr:uid="{852D9081-8896-4FC4-9A24-D2DE2B511033}"/>
    <hyperlink ref="F85" r:id="rId3" xr:uid="{631C4AF2-E6C1-4AC4-A6F8-DB79110DA595}"/>
    <hyperlink ref="F86" r:id="rId4" location=":~:text=SGS-,CN09/20639,-2009/3/31" xr:uid="{E3FAE948-0167-4A9C-9DAF-D3654FA771DE}"/>
    <hyperlink ref="F87" r:id="rId5" xr:uid="{F450AC03-E626-48AA-89CD-F018037B93C3}"/>
    <hyperlink ref="F88" r:id="rId6" display="https://jp.ricoh.com/-/Media/Ricoh/Sites/jp_ricoh/sustainability/environment/management/iso/pdf/RPL_2435.pdf" xr:uid="{7D526735-E30A-4D0D-A1EA-071DC65DF874}"/>
    <hyperlink ref="F89" r:id="rId7" xr:uid="{0ADF75B0-7CDD-414A-B5A7-DBC0C59A5AF8}"/>
    <hyperlink ref="F90" r:id="rId8" xr:uid="{09E9F84C-C9C0-4571-A04E-7E8203DAA142}"/>
    <hyperlink ref="E10" r:id="rId9" xr:uid="{C1AFEE8F-CF85-4C68-98C8-A234BA824B54}"/>
    <hyperlink ref="B10" r:id="rId10" xr:uid="{6BA47DA4-6CC7-4989-8D62-0E137ADB8940}"/>
    <hyperlink ref="E12" r:id="rId11" xr:uid="{AAFCC5AE-20DD-453A-973F-79ED2C1A1F27}"/>
    <hyperlink ref="D7" r:id="rId12" xr:uid="{3FD04F4F-5118-421F-8F2E-C5A5D5B1E405}"/>
    <hyperlink ref="D6" r:id="rId13" xr:uid="{2885F3A0-7A1E-4F03-8B53-8E65F4907C67}"/>
    <hyperlink ref="F84:G84" r:id="rId14" display="CERT-0138391" xr:uid="{0DE163B1-4203-4646-A5D0-80679DEE15CE}"/>
    <hyperlink ref="F86:G86" r:id="rId15" display="CN09/20639" xr:uid="{53838DBB-1986-4FAF-9897-213DC45C5F56}"/>
    <hyperlink ref="B12" r:id="rId16" xr:uid="{86E01FC8-33DC-4559-A04D-AE3A7B59807B}"/>
  </hyperlinks>
  <printOptions horizontalCentered="1"/>
  <pageMargins left="0.51181102362204722" right="0.51181102362204722" top="0.55118110236220474" bottom="0.55118110236220474" header="0.31496062992125984" footer="0.31496062992125984"/>
  <pageSetup paperSize="9" scale="44" fitToHeight="0" orientation="portrait" r:id="rId17"/>
  <rowBreaks count="1" manualBreakCount="1">
    <brk id="54" max="16383" man="1"/>
  </rowBreaks>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B91E-F83C-488B-8842-A5F76A54BA0B}">
  <sheetPr>
    <tabColor rgb="FF008080"/>
    <pageSetUpPr fitToPage="1"/>
  </sheetPr>
  <dimension ref="A1:P148"/>
  <sheetViews>
    <sheetView showGridLines="0" view="pageBreakPreview" zoomScaleNormal="80" zoomScaleSheetLayoutView="100" workbookViewId="0"/>
  </sheetViews>
  <sheetFormatPr defaultColWidth="8.78515625" defaultRowHeight="18" customHeight="1" x14ac:dyDescent="0.35"/>
  <cols>
    <col min="1" max="1" width="3.140625" style="73" customWidth="1"/>
    <col min="2" max="2" width="15.2109375" style="8" customWidth="1"/>
    <col min="3" max="3" width="29.5703125" style="8" customWidth="1"/>
    <col min="4" max="4" width="18.78515625" style="8" customWidth="1"/>
    <col min="5" max="5" width="15.2109375" style="9" customWidth="1"/>
    <col min="6" max="6" width="16.640625" style="9" customWidth="1"/>
    <col min="7" max="10" width="14.78515625" style="10" customWidth="1"/>
    <col min="11" max="11" width="5.640625" style="71" customWidth="1"/>
    <col min="12" max="12" width="16.640625" style="71" customWidth="1"/>
    <col min="13" max="13" width="14.78515625" style="8" customWidth="1"/>
    <col min="14" max="16384" width="8.78515625" style="8"/>
  </cols>
  <sheetData>
    <row r="1" spans="1:16" ht="22" customHeight="1" x14ac:dyDescent="0.35">
      <c r="L1" s="590" t="s">
        <v>171</v>
      </c>
    </row>
    <row r="2" spans="1:16" ht="26.5" x14ac:dyDescent="0.35">
      <c r="B2" s="13" t="s">
        <v>172</v>
      </c>
      <c r="L2" s="590"/>
    </row>
    <row r="3" spans="1:16" ht="30" customHeight="1" x14ac:dyDescent="0.35">
      <c r="A3" s="74"/>
      <c r="B3" s="13" t="s">
        <v>173</v>
      </c>
      <c r="D3" s="9"/>
      <c r="E3" s="10"/>
      <c r="F3" s="10"/>
      <c r="G3" s="8"/>
      <c r="I3" s="8"/>
      <c r="J3" s="19" t="s">
        <v>43</v>
      </c>
      <c r="L3" s="23"/>
      <c r="M3" s="23"/>
      <c r="N3" s="23"/>
      <c r="O3" s="23"/>
      <c r="P3" s="23"/>
    </row>
    <row r="4" spans="1:16" ht="16" x14ac:dyDescent="0.35">
      <c r="A4" s="74"/>
      <c r="D4" s="9"/>
      <c r="E4" s="10"/>
      <c r="F4" s="10"/>
      <c r="G4" s="8"/>
      <c r="I4" s="8"/>
      <c r="J4" s="17" t="s">
        <v>44</v>
      </c>
      <c r="L4" s="23"/>
      <c r="M4" s="23"/>
      <c r="N4" s="23"/>
      <c r="O4" s="23"/>
      <c r="P4" s="23"/>
    </row>
    <row r="5" spans="1:16" ht="21.65" customHeight="1" x14ac:dyDescent="0.35">
      <c r="A5" s="74"/>
      <c r="B5" s="15" t="s">
        <v>45</v>
      </c>
      <c r="C5" s="16"/>
      <c r="E5" s="10"/>
      <c r="F5" s="10"/>
      <c r="L5" s="398"/>
      <c r="M5" s="398"/>
      <c r="N5" s="23"/>
      <c r="O5" s="23"/>
      <c r="P5" s="23"/>
    </row>
    <row r="6" spans="1:16" ht="21.65" customHeight="1" x14ac:dyDescent="0.35">
      <c r="B6" s="8" t="s">
        <v>46</v>
      </c>
      <c r="D6" s="18" t="s">
        <v>47</v>
      </c>
      <c r="G6" s="8"/>
      <c r="H6" s="17"/>
      <c r="L6" s="23"/>
      <c r="M6" s="23"/>
      <c r="N6" s="26"/>
      <c r="O6" s="23"/>
      <c r="P6" s="23"/>
    </row>
    <row r="7" spans="1:16" ht="21.65" customHeight="1" x14ac:dyDescent="0.35">
      <c r="B7" s="8" t="s">
        <v>48</v>
      </c>
      <c r="D7" s="20" t="s">
        <v>49</v>
      </c>
      <c r="H7" s="17"/>
      <c r="L7" s="23"/>
      <c r="M7" s="23"/>
      <c r="N7" s="26"/>
      <c r="O7" s="23"/>
      <c r="P7" s="23"/>
    </row>
    <row r="8" spans="1:16" ht="20.149999999999999" customHeight="1" x14ac:dyDescent="0.35">
      <c r="C8" s="16"/>
      <c r="H8" s="17"/>
      <c r="L8" s="23"/>
      <c r="M8" s="23"/>
      <c r="N8" s="23"/>
      <c r="O8" s="23"/>
      <c r="P8" s="23"/>
    </row>
    <row r="9" spans="1:16" ht="55.5" customHeight="1" x14ac:dyDescent="0.35">
      <c r="B9" s="695" t="s">
        <v>174</v>
      </c>
      <c r="C9" s="695"/>
      <c r="D9" s="695"/>
      <c r="E9" s="695"/>
      <c r="F9" s="695"/>
      <c r="G9" s="695"/>
      <c r="H9" s="695"/>
      <c r="I9" s="695"/>
      <c r="J9" s="695"/>
      <c r="L9" s="134"/>
      <c r="M9" s="23"/>
      <c r="N9" s="23"/>
      <c r="O9" s="23"/>
      <c r="P9" s="23"/>
    </row>
    <row r="10" spans="1:16" ht="42" customHeight="1" x14ac:dyDescent="0.35">
      <c r="B10" s="695" t="s">
        <v>175</v>
      </c>
      <c r="C10" s="695"/>
      <c r="D10" s="695"/>
      <c r="E10" s="695"/>
      <c r="F10" s="695"/>
      <c r="G10" s="695"/>
      <c r="H10" s="695"/>
      <c r="I10" s="695"/>
      <c r="J10" s="695"/>
    </row>
    <row r="11" spans="1:16" ht="20.149999999999999" customHeight="1" thickBot="1" x14ac:dyDescent="0.4">
      <c r="B11" s="15"/>
      <c r="C11" s="16"/>
      <c r="G11" s="17"/>
      <c r="H11" s="17"/>
      <c r="I11" s="17"/>
      <c r="J11" s="17"/>
    </row>
    <row r="12" spans="1:16" ht="30" customHeight="1" thickTop="1" x14ac:dyDescent="0.35">
      <c r="B12" s="30" t="s">
        <v>176</v>
      </c>
      <c r="C12" s="75"/>
      <c r="D12" s="31"/>
      <c r="E12" s="32"/>
      <c r="F12" s="32"/>
      <c r="G12" s="76"/>
      <c r="H12" s="76"/>
      <c r="I12" s="76"/>
      <c r="J12" s="76"/>
      <c r="L12" s="69"/>
      <c r="M12" s="69"/>
    </row>
    <row r="13" spans="1:16" ht="30" customHeight="1" thickBot="1" x14ac:dyDescent="0.4">
      <c r="B13" s="34" t="s">
        <v>177</v>
      </c>
      <c r="C13" s="77"/>
      <c r="D13" s="35"/>
      <c r="E13" s="36"/>
      <c r="F13" s="36"/>
      <c r="G13" s="78"/>
      <c r="H13" s="78"/>
      <c r="I13" s="78"/>
      <c r="J13" s="78"/>
      <c r="L13" s="69"/>
      <c r="M13" s="69"/>
    </row>
    <row r="14" spans="1:16" ht="20.149999999999999" customHeight="1" thickTop="1" x14ac:dyDescent="0.35">
      <c r="A14" s="85"/>
      <c r="B14" s="148"/>
      <c r="D14" s="9"/>
      <c r="E14" s="10"/>
      <c r="F14" s="10"/>
      <c r="I14" s="71"/>
      <c r="J14" s="12"/>
      <c r="K14" s="118"/>
      <c r="L14" s="8"/>
    </row>
    <row r="15" spans="1:16" ht="85.5" customHeight="1" x14ac:dyDescent="0.35">
      <c r="B15" s="676" t="s">
        <v>178</v>
      </c>
      <c r="C15" s="676"/>
      <c r="D15" s="676"/>
      <c r="E15" s="676"/>
      <c r="F15" s="676" t="s">
        <v>179</v>
      </c>
      <c r="G15" s="676"/>
      <c r="H15" s="676"/>
      <c r="I15" s="676"/>
      <c r="J15" s="676"/>
      <c r="L15" s="82"/>
      <c r="M15" s="506"/>
    </row>
    <row r="16" spans="1:16" s="15" customFormat="1" ht="40" customHeight="1" x14ac:dyDescent="0.35">
      <c r="A16" s="79"/>
      <c r="B16" s="684"/>
      <c r="C16" s="680"/>
      <c r="D16" s="680"/>
      <c r="E16" s="672" t="s">
        <v>180</v>
      </c>
      <c r="F16" s="672"/>
      <c r="G16" s="49" t="s">
        <v>24</v>
      </c>
      <c r="H16" s="49" t="s">
        <v>25</v>
      </c>
      <c r="I16" s="49" t="s">
        <v>26</v>
      </c>
      <c r="J16" s="50" t="s">
        <v>27</v>
      </c>
      <c r="K16" s="147"/>
    </row>
    <row r="17" spans="1:13" ht="20.149999999999999" customHeight="1" x14ac:dyDescent="0.35">
      <c r="B17" s="668" t="s">
        <v>181</v>
      </c>
      <c r="C17" s="669"/>
      <c r="D17" s="669"/>
      <c r="E17" s="673" t="s">
        <v>77</v>
      </c>
      <c r="F17" s="673"/>
      <c r="G17" s="553">
        <v>3670.3993165268093</v>
      </c>
      <c r="H17" s="553">
        <v>3460.6856301800158</v>
      </c>
      <c r="I17" s="554">
        <v>3264.0178018200481</v>
      </c>
      <c r="J17" s="498">
        <v>3225.0569700575843</v>
      </c>
      <c r="K17" s="490" t="s">
        <v>78</v>
      </c>
      <c r="L17" s="82"/>
      <c r="M17" s="506"/>
    </row>
    <row r="18" spans="1:13" ht="20.149999999999999" customHeight="1" x14ac:dyDescent="0.35">
      <c r="B18" s="677" t="s">
        <v>182</v>
      </c>
      <c r="C18" s="678"/>
      <c r="D18" s="678"/>
      <c r="E18" s="671" t="s">
        <v>77</v>
      </c>
      <c r="F18" s="671"/>
      <c r="G18" s="87">
        <v>2.21231511</v>
      </c>
      <c r="H18" s="87">
        <v>2.2157567900000004</v>
      </c>
      <c r="I18" s="129">
        <v>2.4587555500000007</v>
      </c>
      <c r="J18" s="499">
        <v>3.2321156449999999</v>
      </c>
      <c r="L18" s="82"/>
      <c r="M18" s="506"/>
    </row>
    <row r="19" spans="1:13" ht="20.149999999999999" customHeight="1" x14ac:dyDescent="0.35">
      <c r="B19" s="674" t="s">
        <v>183</v>
      </c>
      <c r="C19" s="675"/>
      <c r="D19" s="675"/>
      <c r="E19" s="670" t="s">
        <v>77</v>
      </c>
      <c r="F19" s="670"/>
      <c r="G19" s="159">
        <v>21.805584578440008</v>
      </c>
      <c r="H19" s="159">
        <v>18.640449812520004</v>
      </c>
      <c r="I19" s="555">
        <v>21.979366940299986</v>
      </c>
      <c r="J19" s="512">
        <v>21.537395999999998</v>
      </c>
      <c r="L19" s="82"/>
      <c r="M19" s="506"/>
    </row>
    <row r="20" spans="1:13" ht="20.149999999999999" customHeight="1" x14ac:dyDescent="0.35">
      <c r="B20" s="677" t="s">
        <v>184</v>
      </c>
      <c r="C20" s="678"/>
      <c r="D20" s="678"/>
      <c r="E20" s="671" t="s">
        <v>77</v>
      </c>
      <c r="F20" s="671"/>
      <c r="G20" s="87">
        <v>335.81719011790057</v>
      </c>
      <c r="H20" s="87">
        <v>277.63545115544258</v>
      </c>
      <c r="I20" s="129">
        <v>212.71787596820448</v>
      </c>
      <c r="J20" s="499">
        <v>219.44582220000004</v>
      </c>
      <c r="L20" s="82"/>
      <c r="M20" s="506"/>
    </row>
    <row r="21" spans="1:13" ht="20.149999999999999" customHeight="1" x14ac:dyDescent="0.35">
      <c r="B21" s="674" t="s">
        <v>185</v>
      </c>
      <c r="C21" s="675"/>
      <c r="D21" s="675"/>
      <c r="E21" s="670" t="s">
        <v>77</v>
      </c>
      <c r="F21" s="670"/>
      <c r="G21" s="159">
        <v>755.20719337931973</v>
      </c>
      <c r="H21" s="159">
        <v>731.78918448502031</v>
      </c>
      <c r="I21" s="555">
        <v>641.18750689884746</v>
      </c>
      <c r="J21" s="512">
        <v>610.7953683219996</v>
      </c>
      <c r="L21" s="82"/>
      <c r="M21" s="506"/>
    </row>
    <row r="22" spans="1:13" ht="20.149999999999999" customHeight="1" x14ac:dyDescent="0.35">
      <c r="B22" s="677" t="s">
        <v>186</v>
      </c>
      <c r="C22" s="678"/>
      <c r="D22" s="678"/>
      <c r="E22" s="671" t="s">
        <v>77</v>
      </c>
      <c r="F22" s="671"/>
      <c r="G22" s="87">
        <v>42.345896049080004</v>
      </c>
      <c r="H22" s="87">
        <v>39.969281368480026</v>
      </c>
      <c r="I22" s="129">
        <v>39.496872684239975</v>
      </c>
      <c r="J22" s="499">
        <v>39.367064830989939</v>
      </c>
      <c r="L22" s="82"/>
      <c r="M22" s="506"/>
    </row>
    <row r="23" spans="1:13" ht="20.149999999999999" customHeight="1" x14ac:dyDescent="0.35">
      <c r="B23" s="674" t="s">
        <v>187</v>
      </c>
      <c r="C23" s="675"/>
      <c r="D23" s="675"/>
      <c r="E23" s="670" t="s">
        <v>77</v>
      </c>
      <c r="F23" s="670"/>
      <c r="G23" s="159">
        <v>306.56195478154973</v>
      </c>
      <c r="H23" s="159">
        <v>247.48566339255007</v>
      </c>
      <c r="I23" s="555">
        <v>229.75435419547006</v>
      </c>
      <c r="J23" s="512">
        <v>215.53607787999991</v>
      </c>
      <c r="L23" s="82"/>
      <c r="M23" s="506"/>
    </row>
    <row r="24" spans="1:13" ht="20.149999999999999" customHeight="1" x14ac:dyDescent="0.35">
      <c r="B24" s="677" t="s">
        <v>188</v>
      </c>
      <c r="C24" s="678"/>
      <c r="D24" s="678"/>
      <c r="E24" s="671" t="s">
        <v>77</v>
      </c>
      <c r="F24" s="671"/>
      <c r="G24" s="87">
        <v>331.79962251974655</v>
      </c>
      <c r="H24" s="87">
        <v>356.6100744569203</v>
      </c>
      <c r="I24" s="129">
        <v>359.30416131316173</v>
      </c>
      <c r="J24" s="499">
        <v>334.941312998</v>
      </c>
      <c r="L24" s="82"/>
      <c r="M24" s="506"/>
    </row>
    <row r="25" spans="1:13" ht="20.149999999999999" customHeight="1" x14ac:dyDescent="0.35">
      <c r="B25" s="674" t="s">
        <v>189</v>
      </c>
      <c r="C25" s="675"/>
      <c r="D25" s="675"/>
      <c r="E25" s="670" t="s">
        <v>77</v>
      </c>
      <c r="F25" s="670"/>
      <c r="G25" s="159">
        <v>40.576274000000019</v>
      </c>
      <c r="H25" s="159">
        <v>39.300087999999988</v>
      </c>
      <c r="I25" s="555">
        <v>41.095120000000001</v>
      </c>
      <c r="J25" s="512">
        <v>43.896198000000005</v>
      </c>
      <c r="L25" s="82"/>
      <c r="M25" s="506"/>
    </row>
    <row r="26" spans="1:13" ht="20.149999999999999" customHeight="1" x14ac:dyDescent="0.35">
      <c r="B26" s="677" t="s">
        <v>190</v>
      </c>
      <c r="C26" s="678"/>
      <c r="D26" s="678"/>
      <c r="E26" s="671" t="s">
        <v>77</v>
      </c>
      <c r="F26" s="671"/>
      <c r="G26" s="87">
        <v>1.64333152</v>
      </c>
      <c r="H26" s="87">
        <v>1.7351791199999997</v>
      </c>
      <c r="I26" s="129">
        <v>3.2336260000000001</v>
      </c>
      <c r="J26" s="499">
        <v>2.9677710000000004</v>
      </c>
      <c r="L26" s="82"/>
      <c r="M26" s="506"/>
    </row>
    <row r="27" spans="1:13" ht="20.149999999999999" customHeight="1" x14ac:dyDescent="0.35">
      <c r="B27" s="674" t="s">
        <v>191</v>
      </c>
      <c r="C27" s="675"/>
      <c r="D27" s="675"/>
      <c r="E27" s="670" t="s">
        <v>77</v>
      </c>
      <c r="F27" s="670"/>
      <c r="G27" s="556">
        <v>1832.4299544707726</v>
      </c>
      <c r="H27" s="556">
        <v>1744.2172994390821</v>
      </c>
      <c r="I27" s="557">
        <v>1712.3643518644774</v>
      </c>
      <c r="J27" s="512">
        <v>1732.4309260199955</v>
      </c>
      <c r="L27" s="82"/>
      <c r="M27" s="506"/>
    </row>
    <row r="28" spans="1:13" ht="20.149999999999999" customHeight="1" x14ac:dyDescent="0.35">
      <c r="B28" s="677" t="s">
        <v>192</v>
      </c>
      <c r="C28" s="678"/>
      <c r="D28" s="678"/>
      <c r="E28" s="671" t="s">
        <v>77</v>
      </c>
      <c r="F28" s="683"/>
      <c r="G28" s="558">
        <v>0</v>
      </c>
      <c r="H28" s="558">
        <v>0</v>
      </c>
      <c r="I28" s="559">
        <v>8.2320534720000001E-4</v>
      </c>
      <c r="J28" s="560">
        <v>5.0500000000000002E-4</v>
      </c>
      <c r="L28" s="82"/>
      <c r="M28" s="506"/>
    </row>
    <row r="29" spans="1:13" ht="20.149999999999999" customHeight="1" x14ac:dyDescent="0.35">
      <c r="B29" s="561" t="s">
        <v>193</v>
      </c>
      <c r="C29" s="562"/>
      <c r="D29" s="562"/>
      <c r="E29" s="670" t="s">
        <v>77</v>
      </c>
      <c r="F29" s="694"/>
      <c r="G29" s="563">
        <v>0</v>
      </c>
      <c r="H29" s="563">
        <v>1.0872021599999999</v>
      </c>
      <c r="I29" s="564">
        <v>0.42498719999999995</v>
      </c>
      <c r="J29" s="565">
        <v>0.90641216159999982</v>
      </c>
      <c r="L29" s="82"/>
      <c r="M29" s="506"/>
    </row>
    <row r="30" spans="1:13" s="56" customFormat="1" ht="28" customHeight="1" x14ac:dyDescent="0.35">
      <c r="A30" s="83"/>
      <c r="B30" s="725" t="s">
        <v>194</v>
      </c>
      <c r="C30" s="725"/>
      <c r="D30" s="725"/>
      <c r="E30" s="725"/>
      <c r="F30" s="234" t="s">
        <v>195</v>
      </c>
      <c r="K30" s="71"/>
      <c r="L30" s="84"/>
    </row>
    <row r="31" spans="1:13" ht="20.149999999999999" customHeight="1" x14ac:dyDescent="0.35">
      <c r="A31" s="85"/>
      <c r="B31" s="627"/>
      <c r="C31" s="627"/>
      <c r="D31" s="627"/>
      <c r="E31" s="627"/>
      <c r="F31" s="627"/>
      <c r="G31" s="627"/>
      <c r="H31" s="627"/>
      <c r="I31" s="627"/>
      <c r="J31" s="15"/>
    </row>
    <row r="32" spans="1:13" s="15" customFormat="1" ht="40" customHeight="1" x14ac:dyDescent="0.35">
      <c r="A32" s="79"/>
      <c r="B32" s="684"/>
      <c r="C32" s="680"/>
      <c r="D32" s="680"/>
      <c r="E32" s="672" t="s">
        <v>180</v>
      </c>
      <c r="F32" s="672"/>
      <c r="G32" s="49" t="s">
        <v>24</v>
      </c>
      <c r="H32" s="49" t="s">
        <v>25</v>
      </c>
      <c r="I32" s="49" t="s">
        <v>26</v>
      </c>
      <c r="J32" s="50" t="s">
        <v>27</v>
      </c>
      <c r="K32" s="147"/>
      <c r="L32" s="69"/>
      <c r="M32" s="69"/>
    </row>
    <row r="33" spans="1:13" ht="54.65" customHeight="1" x14ac:dyDescent="0.35">
      <c r="B33" s="668" t="s">
        <v>196</v>
      </c>
      <c r="C33" s="669"/>
      <c r="D33" s="669"/>
      <c r="E33" s="673" t="s">
        <v>197</v>
      </c>
      <c r="F33" s="673"/>
      <c r="G33" s="102">
        <v>874757.40671856108</v>
      </c>
      <c r="H33" s="102">
        <v>806704.28457621136</v>
      </c>
      <c r="I33" s="497">
        <v>701515.60215918475</v>
      </c>
      <c r="J33" s="498">
        <v>626528.45636874088</v>
      </c>
      <c r="L33" s="82"/>
      <c r="M33" s="506"/>
    </row>
    <row r="34" spans="1:13" ht="20.149999999999999" customHeight="1" x14ac:dyDescent="0.35">
      <c r="B34" s="677" t="s">
        <v>198</v>
      </c>
      <c r="C34" s="678"/>
      <c r="D34" s="678"/>
      <c r="E34" s="671" t="s">
        <v>197</v>
      </c>
      <c r="F34" s="671"/>
      <c r="G34" s="87">
        <v>144798.03365000008</v>
      </c>
      <c r="H34" s="87">
        <v>154295.31842934998</v>
      </c>
      <c r="I34" s="129">
        <v>205456.99671344415</v>
      </c>
      <c r="J34" s="499">
        <v>269068.94636999985</v>
      </c>
      <c r="L34" s="82"/>
      <c r="M34" s="506"/>
    </row>
    <row r="35" spans="1:13" s="56" customFormat="1" ht="36.75" customHeight="1" x14ac:dyDescent="0.35">
      <c r="A35" s="83"/>
      <c r="B35" s="635" t="s">
        <v>194</v>
      </c>
      <c r="C35" s="635"/>
      <c r="D35" s="635"/>
      <c r="E35" s="635"/>
      <c r="F35" s="233" t="s">
        <v>195</v>
      </c>
      <c r="G35" s="245"/>
      <c r="H35" s="245"/>
      <c r="I35" s="245"/>
      <c r="J35" s="245"/>
      <c r="K35" s="71"/>
      <c r="L35" s="84"/>
    </row>
    <row r="36" spans="1:13" ht="20.149999999999999" customHeight="1" x14ac:dyDescent="0.35">
      <c r="A36" s="85"/>
      <c r="B36" s="196"/>
      <c r="C36" s="196"/>
      <c r="D36" s="196"/>
      <c r="E36" s="196"/>
      <c r="F36" s="196"/>
      <c r="G36" s="196"/>
      <c r="H36" s="196"/>
      <c r="I36" s="196"/>
      <c r="J36" s="196"/>
    </row>
    <row r="37" spans="1:13" ht="20.149999999999999" customHeight="1" thickBot="1" x14ac:dyDescent="0.4">
      <c r="G37" s="70"/>
      <c r="H37" s="70"/>
      <c r="I37" s="70"/>
      <c r="J37" s="70"/>
      <c r="L37" s="507"/>
      <c r="M37" s="15"/>
    </row>
    <row r="38" spans="1:13" ht="30" customHeight="1" thickTop="1" x14ac:dyDescent="0.35">
      <c r="B38" s="30" t="s">
        <v>199</v>
      </c>
      <c r="C38" s="75"/>
      <c r="D38" s="31"/>
      <c r="E38" s="32"/>
      <c r="F38" s="32"/>
      <c r="G38" s="76"/>
      <c r="H38" s="76"/>
      <c r="I38" s="76"/>
      <c r="J38" s="76"/>
      <c r="L38" s="69"/>
      <c r="M38" s="69"/>
    </row>
    <row r="39" spans="1:13" ht="30" customHeight="1" thickBot="1" x14ac:dyDescent="0.4">
      <c r="B39" s="34" t="s">
        <v>200</v>
      </c>
      <c r="C39" s="77"/>
      <c r="D39" s="35"/>
      <c r="E39" s="36"/>
      <c r="F39" s="36"/>
      <c r="G39" s="78"/>
      <c r="H39" s="78"/>
      <c r="I39" s="78"/>
      <c r="J39" s="78"/>
      <c r="L39" s="69"/>
      <c r="M39" s="69"/>
    </row>
    <row r="40" spans="1:13" ht="20.149999999999999" customHeight="1" thickTop="1" x14ac:dyDescent="0.35">
      <c r="A40" s="85"/>
      <c r="B40" s="148"/>
      <c r="D40" s="9"/>
      <c r="E40" s="10"/>
      <c r="F40" s="10"/>
      <c r="I40" s="71"/>
      <c r="J40" s="12"/>
      <c r="K40" s="118"/>
      <c r="L40" s="8"/>
    </row>
    <row r="41" spans="1:13" ht="55" customHeight="1" x14ac:dyDescent="0.35">
      <c r="B41" s="724" t="s">
        <v>201</v>
      </c>
      <c r="C41" s="724"/>
      <c r="D41" s="724"/>
      <c r="E41" s="724"/>
      <c r="F41" s="681" t="s">
        <v>202</v>
      </c>
      <c r="G41" s="681"/>
      <c r="H41" s="681"/>
      <c r="I41" s="681"/>
      <c r="J41" s="681"/>
      <c r="L41" s="82"/>
      <c r="M41" s="506"/>
    </row>
    <row r="42" spans="1:13" s="15" customFormat="1" ht="40" customHeight="1" x14ac:dyDescent="0.35">
      <c r="A42" s="79"/>
      <c r="B42" s="684"/>
      <c r="C42" s="680"/>
      <c r="D42" s="680"/>
      <c r="E42" s="672" t="s">
        <v>180</v>
      </c>
      <c r="F42" s="672"/>
      <c r="G42" s="49" t="s">
        <v>24</v>
      </c>
      <c r="H42" s="49" t="s">
        <v>25</v>
      </c>
      <c r="I42" s="49" t="s">
        <v>26</v>
      </c>
      <c r="J42" s="50" t="s">
        <v>27</v>
      </c>
      <c r="K42" s="147"/>
    </row>
    <row r="43" spans="1:13" ht="20.149999999999999" customHeight="1" x14ac:dyDescent="0.35">
      <c r="B43" s="668" t="s">
        <v>203</v>
      </c>
      <c r="C43" s="669"/>
      <c r="D43" s="669"/>
      <c r="E43" s="673" t="s">
        <v>197</v>
      </c>
      <c r="F43" s="673"/>
      <c r="G43" s="102">
        <v>20013.139009999999</v>
      </c>
      <c r="H43" s="102">
        <v>20067.711999999992</v>
      </c>
      <c r="I43" s="497">
        <v>7611.3944699999975</v>
      </c>
      <c r="J43" s="498">
        <v>6037.3467599999976</v>
      </c>
      <c r="K43" s="507"/>
      <c r="L43" s="82"/>
      <c r="M43" s="506"/>
    </row>
    <row r="44" spans="1:13" ht="20.149999999999999" customHeight="1" x14ac:dyDescent="0.35">
      <c r="B44" s="677" t="s">
        <v>204</v>
      </c>
      <c r="C44" s="678"/>
      <c r="D44" s="678"/>
      <c r="E44" s="671" t="s">
        <v>197</v>
      </c>
      <c r="F44" s="671"/>
      <c r="G44" s="87">
        <v>318.44200000000006</v>
      </c>
      <c r="H44" s="87">
        <v>432.86699999999996</v>
      </c>
      <c r="I44" s="129">
        <v>753.50499999999988</v>
      </c>
      <c r="J44" s="499">
        <v>903.64999999999975</v>
      </c>
      <c r="L44" s="82"/>
      <c r="M44" s="506"/>
    </row>
    <row r="45" spans="1:13" ht="20.149999999999999" customHeight="1" x14ac:dyDescent="0.35">
      <c r="B45" s="674" t="s">
        <v>205</v>
      </c>
      <c r="C45" s="675"/>
      <c r="D45" s="675"/>
      <c r="E45" s="670" t="s">
        <v>197</v>
      </c>
      <c r="F45" s="670"/>
      <c r="G45" s="103">
        <v>3733.7730099999985</v>
      </c>
      <c r="H45" s="103">
        <v>3603.4740000000006</v>
      </c>
      <c r="I45" s="511">
        <v>4334.526469999998</v>
      </c>
      <c r="J45" s="512">
        <v>4595.7247599999982</v>
      </c>
      <c r="L45" s="82"/>
      <c r="M45" s="506"/>
    </row>
    <row r="46" spans="1:13" ht="20.149999999999999" customHeight="1" x14ac:dyDescent="0.35">
      <c r="B46" s="677" t="s">
        <v>206</v>
      </c>
      <c r="C46" s="678"/>
      <c r="D46" s="678"/>
      <c r="E46" s="671" t="s">
        <v>197</v>
      </c>
      <c r="F46" s="671"/>
      <c r="G46" s="87">
        <v>15960.923999999999</v>
      </c>
      <c r="H46" s="87">
        <v>16031.370999999994</v>
      </c>
      <c r="I46" s="129">
        <v>2523.3629999999998</v>
      </c>
      <c r="J46" s="499">
        <v>537.97199999999975</v>
      </c>
      <c r="L46" s="82"/>
      <c r="M46" s="506"/>
    </row>
    <row r="47" spans="1:13" ht="20.149999999999999" customHeight="1" x14ac:dyDescent="0.35">
      <c r="G47" s="70"/>
      <c r="H47" s="70"/>
      <c r="I47" s="70"/>
      <c r="J47" s="70"/>
      <c r="L47" s="8"/>
      <c r="M47"/>
    </row>
    <row r="48" spans="1:13" ht="20.149999999999999" customHeight="1" thickBot="1" x14ac:dyDescent="0.4">
      <c r="G48" s="70"/>
      <c r="H48" s="70"/>
      <c r="I48" s="70"/>
      <c r="J48" s="70"/>
      <c r="L48" s="8"/>
      <c r="M48"/>
    </row>
    <row r="49" spans="1:16" ht="30" customHeight="1" thickTop="1" x14ac:dyDescent="0.35">
      <c r="B49" s="30" t="s">
        <v>207</v>
      </c>
      <c r="C49" s="75"/>
      <c r="D49" s="31"/>
      <c r="E49" s="32"/>
      <c r="F49" s="32"/>
      <c r="G49" s="76"/>
      <c r="H49" s="76"/>
      <c r="I49" s="76"/>
      <c r="J49" s="76"/>
      <c r="L49" s="69"/>
      <c r="M49" s="69"/>
    </row>
    <row r="50" spans="1:16" ht="30" customHeight="1" thickBot="1" x14ac:dyDescent="0.4">
      <c r="B50" s="34" t="s">
        <v>208</v>
      </c>
      <c r="C50" s="77"/>
      <c r="D50" s="35"/>
      <c r="E50" s="36"/>
      <c r="F50" s="36"/>
      <c r="G50" s="78"/>
      <c r="H50" s="78"/>
      <c r="I50" s="78"/>
      <c r="J50" s="78"/>
      <c r="L50" s="69"/>
      <c r="M50" s="69"/>
    </row>
    <row r="51" spans="1:16" ht="20.149999999999999" customHeight="1" thickTop="1" x14ac:dyDescent="0.35">
      <c r="A51" s="85"/>
      <c r="B51" s="148"/>
      <c r="D51" s="9"/>
      <c r="E51" s="10"/>
      <c r="F51" s="10"/>
      <c r="I51" s="71"/>
      <c r="J51" s="12"/>
      <c r="K51" s="118"/>
      <c r="L51" s="8"/>
    </row>
    <row r="52" spans="1:16" ht="86.5" customHeight="1" x14ac:dyDescent="0.35">
      <c r="B52" s="676" t="s">
        <v>209</v>
      </c>
      <c r="C52" s="676"/>
      <c r="D52" s="676"/>
      <c r="E52" s="676"/>
      <c r="F52" s="676" t="s">
        <v>210</v>
      </c>
      <c r="G52" s="676"/>
      <c r="H52" s="676"/>
      <c r="I52" s="676"/>
      <c r="J52" s="676"/>
      <c r="L52" s="82"/>
      <c r="M52" s="506"/>
    </row>
    <row r="53" spans="1:16" s="15" customFormat="1" ht="40" customHeight="1" x14ac:dyDescent="0.35">
      <c r="A53" s="79"/>
      <c r="B53" s="684"/>
      <c r="C53" s="680"/>
      <c r="D53" s="680"/>
      <c r="E53" s="672" t="s">
        <v>180</v>
      </c>
      <c r="F53" s="672"/>
      <c r="G53" s="49" t="s">
        <v>24</v>
      </c>
      <c r="H53" s="49" t="s">
        <v>25</v>
      </c>
      <c r="I53" s="49" t="s">
        <v>26</v>
      </c>
      <c r="J53" s="50" t="s">
        <v>27</v>
      </c>
      <c r="K53" s="147"/>
    </row>
    <row r="54" spans="1:16" ht="20.149999999999999" customHeight="1" x14ac:dyDescent="0.35">
      <c r="B54" s="668" t="s">
        <v>211</v>
      </c>
      <c r="C54" s="669"/>
      <c r="D54" s="669"/>
      <c r="E54" s="673" t="s">
        <v>197</v>
      </c>
      <c r="F54" s="673"/>
      <c r="G54" s="102">
        <v>525019.88385299209</v>
      </c>
      <c r="H54" s="102">
        <v>500969.06823307887</v>
      </c>
      <c r="I54" s="548">
        <v>478933.39274728869</v>
      </c>
      <c r="J54" s="549">
        <v>482670.17205999978</v>
      </c>
      <c r="K54" s="490" t="s">
        <v>78</v>
      </c>
      <c r="L54" s="82"/>
      <c r="M54" s="506"/>
    </row>
    <row r="55" spans="1:16" ht="20.149999999999999" customHeight="1" x14ac:dyDescent="0.35">
      <c r="B55" s="677" t="s">
        <v>212</v>
      </c>
      <c r="C55" s="678"/>
      <c r="D55" s="678"/>
      <c r="E55" s="671" t="s">
        <v>197</v>
      </c>
      <c r="F55" s="671"/>
      <c r="G55" s="87">
        <v>144530.22264999998</v>
      </c>
      <c r="H55" s="87">
        <v>154295.31842934998</v>
      </c>
      <c r="I55" s="518">
        <v>205010.73949344398</v>
      </c>
      <c r="J55" s="522">
        <v>269066.65636999992</v>
      </c>
      <c r="K55" s="490" t="s">
        <v>78</v>
      </c>
      <c r="L55" s="82"/>
      <c r="M55" s="506"/>
    </row>
    <row r="56" spans="1:16" ht="20.149999999999999" customHeight="1" x14ac:dyDescent="0.35">
      <c r="B56" s="674" t="s">
        <v>213</v>
      </c>
      <c r="C56" s="675"/>
      <c r="D56" s="675"/>
      <c r="E56" s="670" t="s">
        <v>214</v>
      </c>
      <c r="F56" s="670"/>
      <c r="G56" s="550">
        <v>27.528523603587761</v>
      </c>
      <c r="H56" s="550">
        <v>30.799370303150763</v>
      </c>
      <c r="I56" s="551">
        <v>42.805689183092483</v>
      </c>
      <c r="J56" s="552">
        <v>55.745449365898004</v>
      </c>
      <c r="K56" s="490" t="s">
        <v>78</v>
      </c>
      <c r="L56" s="82"/>
      <c r="M56" s="506"/>
    </row>
    <row r="57" spans="1:16" s="89" customFormat="1" ht="34" customHeight="1" x14ac:dyDescent="0.35">
      <c r="A57" s="88"/>
      <c r="B57" s="624" t="s">
        <v>215</v>
      </c>
      <c r="C57" s="624"/>
      <c r="D57" s="624"/>
      <c r="E57" s="624"/>
      <c r="F57" s="233" t="s">
        <v>216</v>
      </c>
      <c r="K57" s="176"/>
      <c r="L57" s="501"/>
    </row>
    <row r="58" spans="1:16" s="56" customFormat="1" ht="20.149999999999999" customHeight="1" x14ac:dyDescent="0.35">
      <c r="A58" s="83"/>
      <c r="B58" s="624" t="s">
        <v>217</v>
      </c>
      <c r="C58" s="624"/>
      <c r="D58" s="624"/>
      <c r="E58" s="624"/>
      <c r="F58" s="624" t="s">
        <v>218</v>
      </c>
      <c r="G58" s="624"/>
      <c r="H58" s="624"/>
      <c r="I58" s="624"/>
      <c r="J58" s="624"/>
      <c r="K58" s="71"/>
      <c r="L58" s="501"/>
      <c r="M58" s="83"/>
    </row>
    <row r="59" spans="1:16" ht="20.149999999999999" customHeight="1" x14ac:dyDescent="0.35">
      <c r="A59" s="85"/>
      <c r="G59" s="90"/>
      <c r="H59" s="90"/>
      <c r="I59" s="90"/>
      <c r="J59" s="90"/>
    </row>
    <row r="60" spans="1:16" ht="20.149999999999999" customHeight="1" thickBot="1" x14ac:dyDescent="0.4">
      <c r="A60" s="85"/>
      <c r="G60" s="90"/>
      <c r="H60" s="90"/>
      <c r="I60" s="90"/>
      <c r="J60" s="90"/>
    </row>
    <row r="61" spans="1:16" ht="30" customHeight="1" thickTop="1" x14ac:dyDescent="0.35">
      <c r="B61" s="30" t="s">
        <v>219</v>
      </c>
      <c r="C61" s="75"/>
      <c r="D61" s="91"/>
      <c r="E61" s="32"/>
      <c r="F61" s="32"/>
      <c r="G61" s="76"/>
      <c r="H61" s="76"/>
      <c r="I61" s="76"/>
      <c r="J61" s="76"/>
      <c r="L61" s="69"/>
      <c r="M61" s="69"/>
    </row>
    <row r="62" spans="1:16" ht="30" customHeight="1" thickBot="1" x14ac:dyDescent="0.4">
      <c r="B62" s="34" t="s">
        <v>220</v>
      </c>
      <c r="C62" s="77"/>
      <c r="D62" s="92"/>
      <c r="E62" s="36"/>
      <c r="F62" s="36"/>
      <c r="G62" s="78"/>
      <c r="H62" s="78"/>
      <c r="I62" s="78"/>
      <c r="J62" s="78"/>
      <c r="L62" s="69"/>
      <c r="M62" s="69"/>
      <c r="N62" s="23"/>
      <c r="O62" s="23"/>
      <c r="P62" s="23"/>
    </row>
    <row r="63" spans="1:16" ht="20.149999999999999" customHeight="1" thickTop="1" x14ac:dyDescent="0.35">
      <c r="A63" s="85"/>
      <c r="B63" s="148"/>
      <c r="D63" s="9"/>
      <c r="E63" s="10"/>
      <c r="F63" s="10"/>
      <c r="I63" s="71"/>
      <c r="J63" s="12"/>
      <c r="K63" s="118"/>
      <c r="L63" s="23"/>
      <c r="M63" s="23"/>
      <c r="N63" s="23"/>
      <c r="O63" s="23"/>
      <c r="P63" s="23"/>
    </row>
    <row r="64" spans="1:16" ht="171" customHeight="1" x14ac:dyDescent="0.35">
      <c r="A64" s="93"/>
      <c r="B64" s="676" t="s">
        <v>221</v>
      </c>
      <c r="C64" s="676"/>
      <c r="D64" s="676"/>
      <c r="E64" s="676"/>
      <c r="F64" s="676" t="s">
        <v>222</v>
      </c>
      <c r="G64" s="676"/>
      <c r="H64" s="676"/>
      <c r="I64" s="676"/>
      <c r="J64" s="676"/>
      <c r="L64" s="82"/>
      <c r="M64" s="502"/>
      <c r="N64" s="23"/>
      <c r="O64" s="23"/>
      <c r="P64" s="23"/>
    </row>
    <row r="65" spans="1:16" ht="52" customHeight="1" x14ac:dyDescent="0.35">
      <c r="A65" s="79"/>
      <c r="B65" s="679"/>
      <c r="C65" s="680"/>
      <c r="D65" s="680"/>
      <c r="E65" s="228" t="s">
        <v>180</v>
      </c>
      <c r="F65" s="48" t="s">
        <v>223</v>
      </c>
      <c r="G65" s="49" t="s">
        <v>24</v>
      </c>
      <c r="H65" s="49" t="s">
        <v>25</v>
      </c>
      <c r="I65" s="49" t="s">
        <v>26</v>
      </c>
      <c r="J65" s="50" t="s">
        <v>224</v>
      </c>
      <c r="K65" s="147"/>
      <c r="L65" s="67"/>
      <c r="M65" s="67"/>
      <c r="N65" s="23"/>
      <c r="O65" s="23"/>
      <c r="P65" s="23"/>
    </row>
    <row r="66" spans="1:16" ht="20.149999999999999" customHeight="1" x14ac:dyDescent="0.35">
      <c r="B66" s="703" t="s">
        <v>225</v>
      </c>
      <c r="C66" s="669" t="s">
        <v>226</v>
      </c>
      <c r="D66" s="669"/>
      <c r="E66" s="126" t="s">
        <v>95</v>
      </c>
      <c r="F66" s="523" t="s">
        <v>227</v>
      </c>
      <c r="G66" s="524">
        <v>109.56847923972045</v>
      </c>
      <c r="H66" s="525">
        <v>102.58521027674263</v>
      </c>
      <c r="I66" s="526">
        <v>94.471467788069234</v>
      </c>
      <c r="J66" s="527">
        <v>90.452641258030795</v>
      </c>
      <c r="K66" s="490" t="s">
        <v>78</v>
      </c>
      <c r="L66" s="82"/>
      <c r="M66" s="502"/>
      <c r="N66" s="23"/>
      <c r="O66" s="23"/>
      <c r="P66" s="23"/>
    </row>
    <row r="67" spans="1:16" ht="40" customHeight="1" x14ac:dyDescent="0.35">
      <c r="B67" s="704"/>
      <c r="C67" s="687" t="s">
        <v>228</v>
      </c>
      <c r="D67" s="688"/>
      <c r="E67" s="230" t="s">
        <v>95</v>
      </c>
      <c r="F67" s="528" t="s">
        <v>227</v>
      </c>
      <c r="G67" s="529">
        <v>4.3392580000000001</v>
      </c>
      <c r="H67" s="530">
        <v>3.814006</v>
      </c>
      <c r="I67" s="531">
        <v>2.3256729999999997</v>
      </c>
      <c r="J67" s="532">
        <v>1.6633359999999999</v>
      </c>
      <c r="K67" s="490" t="s">
        <v>78</v>
      </c>
      <c r="L67" s="82"/>
      <c r="M67" s="502"/>
      <c r="N67" s="23"/>
      <c r="O67" s="23"/>
      <c r="P67" s="23"/>
    </row>
    <row r="68" spans="1:16" ht="20.149999999999999" customHeight="1" x14ac:dyDescent="0.35">
      <c r="B68" s="704"/>
      <c r="C68" s="689" t="s">
        <v>229</v>
      </c>
      <c r="D68" s="674"/>
      <c r="E68" s="230" t="s">
        <v>95</v>
      </c>
      <c r="F68" s="182">
        <v>160.6</v>
      </c>
      <c r="G68" s="533">
        <v>113.90773723972045</v>
      </c>
      <c r="H68" s="534">
        <v>106.39921627674265</v>
      </c>
      <c r="I68" s="130">
        <v>96.797140788069228</v>
      </c>
      <c r="J68" s="535">
        <v>92.115977258030824</v>
      </c>
      <c r="K68" s="490" t="s">
        <v>78</v>
      </c>
      <c r="L68" s="82"/>
      <c r="M68" s="502"/>
      <c r="N68" s="23"/>
      <c r="O68" s="23"/>
      <c r="P68" s="23"/>
    </row>
    <row r="69" spans="1:16" ht="20.149999999999999" customHeight="1" x14ac:dyDescent="0.35">
      <c r="B69" s="691" t="s">
        <v>230</v>
      </c>
      <c r="C69" s="690" t="s">
        <v>231</v>
      </c>
      <c r="D69" s="691"/>
      <c r="E69" s="671" t="s">
        <v>95</v>
      </c>
      <c r="F69" s="685" t="s">
        <v>232</v>
      </c>
      <c r="G69" s="536">
        <v>164.36083778969669</v>
      </c>
      <c r="H69" s="536">
        <v>148.41450093069574</v>
      </c>
      <c r="I69" s="537">
        <v>102.27494718970921</v>
      </c>
      <c r="J69" s="538">
        <v>76.696169373999993</v>
      </c>
      <c r="K69" s="682" t="s">
        <v>78</v>
      </c>
      <c r="L69" s="82"/>
      <c r="M69" s="502"/>
      <c r="N69" s="23"/>
      <c r="O69" s="23"/>
      <c r="P69" s="23"/>
    </row>
    <row r="70" spans="1:16" ht="20.149999999999999" customHeight="1" x14ac:dyDescent="0.35">
      <c r="B70" s="691"/>
      <c r="C70" s="692" t="s">
        <v>233</v>
      </c>
      <c r="D70" s="693"/>
      <c r="E70" s="671"/>
      <c r="F70" s="686"/>
      <c r="G70" s="539" t="s">
        <v>234</v>
      </c>
      <c r="H70" s="539" t="s">
        <v>235</v>
      </c>
      <c r="I70" s="540" t="s">
        <v>236</v>
      </c>
      <c r="J70" s="541" t="s">
        <v>237</v>
      </c>
      <c r="K70" s="682"/>
      <c r="L70" s="82"/>
      <c r="M70" s="502"/>
      <c r="N70" s="23"/>
      <c r="O70" s="23"/>
      <c r="P70" s="23"/>
    </row>
    <row r="71" spans="1:16" ht="20.149999999999999" customHeight="1" x14ac:dyDescent="0.35">
      <c r="B71" s="542" t="s">
        <v>238</v>
      </c>
      <c r="C71" s="675" t="s">
        <v>239</v>
      </c>
      <c r="D71" s="675"/>
      <c r="E71" s="230" t="s">
        <v>95</v>
      </c>
      <c r="F71" s="533">
        <v>487.7</v>
      </c>
      <c r="G71" s="533">
        <v>278.26857502941715</v>
      </c>
      <c r="H71" s="534">
        <v>254.8137172074384</v>
      </c>
      <c r="I71" s="533">
        <v>199.07208797777844</v>
      </c>
      <c r="J71" s="496">
        <v>168.81214663203082</v>
      </c>
      <c r="K71" s="490" t="s">
        <v>78</v>
      </c>
      <c r="L71" s="82"/>
      <c r="M71" s="502"/>
      <c r="N71" s="23"/>
      <c r="O71" s="23"/>
      <c r="P71" s="23"/>
    </row>
    <row r="72" spans="1:16" ht="54.65" customHeight="1" x14ac:dyDescent="0.35">
      <c r="B72" s="677" t="s">
        <v>240</v>
      </c>
      <c r="C72" s="678"/>
      <c r="D72" s="678"/>
      <c r="E72" s="543" t="s">
        <v>241</v>
      </c>
      <c r="F72" s="94" t="s">
        <v>227</v>
      </c>
      <c r="G72" s="139">
        <v>13.039153508711737</v>
      </c>
      <c r="H72" s="139">
        <v>10.847813002261759</v>
      </c>
      <c r="I72" s="139">
        <v>7.8753100711202793</v>
      </c>
      <c r="J72" s="238">
        <v>6.4720791527412276</v>
      </c>
      <c r="L72" s="82"/>
      <c r="M72" s="502"/>
      <c r="N72" s="23"/>
      <c r="O72" s="23"/>
      <c r="P72" s="23"/>
    </row>
    <row r="73" spans="1:16" ht="40" customHeight="1" x14ac:dyDescent="0.35">
      <c r="B73" s="674" t="s">
        <v>242</v>
      </c>
      <c r="C73" s="675"/>
      <c r="D73" s="675"/>
      <c r="E73" s="544" t="s">
        <v>243</v>
      </c>
      <c r="F73" s="182" t="s">
        <v>227</v>
      </c>
      <c r="G73" s="533">
        <v>42.942674794050205</v>
      </c>
      <c r="H73" s="545">
        <v>47.751954642723312</v>
      </c>
      <c r="I73" s="533">
        <v>59.181445975440141</v>
      </c>
      <c r="J73" s="496">
        <v>65.386067945041873</v>
      </c>
      <c r="L73" s="82"/>
      <c r="M73" s="502"/>
      <c r="N73" s="23"/>
      <c r="O73" s="23"/>
      <c r="P73" s="23"/>
    </row>
    <row r="74" spans="1:16" ht="40" customHeight="1" x14ac:dyDescent="0.35">
      <c r="B74" s="677" t="s">
        <v>244</v>
      </c>
      <c r="C74" s="678"/>
      <c r="D74" s="678"/>
      <c r="E74" s="128" t="s">
        <v>95</v>
      </c>
      <c r="F74" s="87">
        <v>2395</v>
      </c>
      <c r="G74" s="87">
        <v>1604</v>
      </c>
      <c r="H74" s="87">
        <v>1458</v>
      </c>
      <c r="I74" s="87">
        <v>1460</v>
      </c>
      <c r="J74" s="192">
        <v>1373</v>
      </c>
      <c r="K74" s="490" t="s">
        <v>78</v>
      </c>
      <c r="L74" s="23"/>
      <c r="M74" s="502"/>
      <c r="N74" s="23"/>
      <c r="O74" s="23"/>
      <c r="P74" s="23"/>
    </row>
    <row r="75" spans="1:16" ht="20.25" customHeight="1" x14ac:dyDescent="0.35">
      <c r="B75" s="674" t="s">
        <v>245</v>
      </c>
      <c r="C75" s="675"/>
      <c r="D75" s="675"/>
      <c r="E75" s="544" t="s">
        <v>243</v>
      </c>
      <c r="F75" s="182" t="s">
        <v>227</v>
      </c>
      <c r="G75" s="141">
        <v>33</v>
      </c>
      <c r="H75" s="141">
        <v>39.1</v>
      </c>
      <c r="I75" s="546">
        <v>39</v>
      </c>
      <c r="J75" s="547">
        <v>42.6</v>
      </c>
      <c r="L75" s="23"/>
      <c r="M75" s="502"/>
      <c r="N75" s="23"/>
      <c r="O75" s="23"/>
      <c r="P75" s="23"/>
    </row>
    <row r="76" spans="1:16" s="56" customFormat="1" ht="47.5" customHeight="1" x14ac:dyDescent="0.35">
      <c r="A76" s="83"/>
      <c r="B76" s="728" t="s">
        <v>246</v>
      </c>
      <c r="C76" s="728"/>
      <c r="D76" s="728"/>
      <c r="E76" s="728"/>
      <c r="F76" s="728" t="s">
        <v>247</v>
      </c>
      <c r="G76" s="728"/>
      <c r="H76" s="728"/>
      <c r="I76" s="728"/>
      <c r="J76" s="728"/>
      <c r="K76" s="71"/>
      <c r="L76" s="82"/>
      <c r="M76" s="502"/>
      <c r="N76" s="245"/>
      <c r="O76" s="245"/>
      <c r="P76" s="245"/>
    </row>
    <row r="77" spans="1:16" s="56" customFormat="1" ht="82" customHeight="1" x14ac:dyDescent="0.35">
      <c r="A77" s="83"/>
      <c r="B77" s="624" t="s">
        <v>248</v>
      </c>
      <c r="C77" s="624"/>
      <c r="D77" s="624"/>
      <c r="E77" s="624"/>
      <c r="F77" s="624" t="s">
        <v>249</v>
      </c>
      <c r="G77" s="624"/>
      <c r="H77" s="624"/>
      <c r="I77" s="624"/>
      <c r="J77" s="624"/>
      <c r="K77" s="71"/>
      <c r="L77" s="82"/>
      <c r="M77" s="245"/>
      <c r="N77" s="245"/>
      <c r="O77" s="245"/>
      <c r="P77" s="245"/>
    </row>
    <row r="78" spans="1:16" s="56" customFormat="1" ht="38.15" customHeight="1" x14ac:dyDescent="0.35">
      <c r="A78" s="83"/>
      <c r="B78" s="624" t="s">
        <v>250</v>
      </c>
      <c r="C78" s="624"/>
      <c r="D78" s="624"/>
      <c r="E78" s="624"/>
      <c r="F78" s="233" t="s">
        <v>251</v>
      </c>
      <c r="G78" s="245"/>
      <c r="H78" s="245"/>
      <c r="I78" s="245"/>
      <c r="J78" s="245"/>
      <c r="K78" s="71"/>
      <c r="L78" s="82"/>
      <c r="M78" s="245"/>
      <c r="N78" s="245"/>
      <c r="O78" s="245"/>
      <c r="P78" s="245"/>
    </row>
    <row r="79" spans="1:16" ht="20.149999999999999" customHeight="1" x14ac:dyDescent="0.35">
      <c r="B79" s="54"/>
      <c r="L79" s="134"/>
      <c r="M79" s="23"/>
      <c r="N79" s="23"/>
      <c r="O79" s="23"/>
      <c r="P79" s="23"/>
    </row>
    <row r="80" spans="1:16" ht="20.149999999999999" customHeight="1" thickBot="1" x14ac:dyDescent="0.4">
      <c r="A80" s="85"/>
      <c r="G80" s="90"/>
      <c r="H80" s="90"/>
      <c r="I80" s="90"/>
      <c r="J80" s="90"/>
      <c r="L80" s="134"/>
      <c r="M80" s="23"/>
      <c r="N80" s="23"/>
      <c r="O80" s="23"/>
      <c r="P80" s="23"/>
    </row>
    <row r="81" spans="1:16" ht="30" customHeight="1" thickTop="1" x14ac:dyDescent="0.35">
      <c r="B81" s="30" t="s">
        <v>252</v>
      </c>
      <c r="C81" s="75"/>
      <c r="D81" s="31"/>
      <c r="E81" s="32"/>
      <c r="F81" s="32"/>
      <c r="G81" s="76"/>
      <c r="H81" s="76"/>
      <c r="I81" s="76"/>
      <c r="J81" s="76"/>
      <c r="L81" s="69"/>
      <c r="M81" s="69"/>
      <c r="N81" s="23"/>
      <c r="O81" s="23"/>
      <c r="P81" s="23"/>
    </row>
    <row r="82" spans="1:16" ht="30" customHeight="1" thickBot="1" x14ac:dyDescent="0.4">
      <c r="B82" s="34" t="s">
        <v>253</v>
      </c>
      <c r="C82" s="77"/>
      <c r="D82" s="35"/>
      <c r="E82" s="36"/>
      <c r="F82" s="36"/>
      <c r="G82" s="78"/>
      <c r="H82" s="78"/>
      <c r="I82" s="78"/>
      <c r="J82" s="78"/>
      <c r="L82" s="69"/>
      <c r="M82" s="69"/>
      <c r="N82" s="23"/>
      <c r="O82" s="23"/>
      <c r="P82" s="23"/>
    </row>
    <row r="83" spans="1:16" ht="20.149999999999999" customHeight="1" thickTop="1" x14ac:dyDescent="0.35">
      <c r="A83" s="85"/>
      <c r="B83" s="148"/>
      <c r="D83" s="9"/>
      <c r="E83" s="10"/>
      <c r="F83" s="10"/>
      <c r="I83" s="71"/>
      <c r="J83" s="12"/>
      <c r="K83" s="118"/>
      <c r="L83" s="23"/>
      <c r="M83" s="23"/>
      <c r="N83" s="23"/>
      <c r="O83" s="23"/>
      <c r="P83" s="23"/>
    </row>
    <row r="84" spans="1:16" ht="86.15" customHeight="1" x14ac:dyDescent="0.35">
      <c r="B84" s="681" t="s">
        <v>737</v>
      </c>
      <c r="C84" s="681"/>
      <c r="D84" s="681"/>
      <c r="E84" s="681"/>
      <c r="F84" s="681" t="s">
        <v>738</v>
      </c>
      <c r="G84" s="681"/>
      <c r="H84" s="681"/>
      <c r="I84" s="681"/>
      <c r="J84" s="681"/>
      <c r="L84" s="398"/>
      <c r="M84" s="502"/>
      <c r="N84" s="23"/>
      <c r="O84" s="23"/>
      <c r="P84" s="23"/>
    </row>
    <row r="85" spans="1:16" ht="52" customHeight="1" x14ac:dyDescent="0.35">
      <c r="A85" s="79"/>
      <c r="B85" s="726"/>
      <c r="C85" s="727"/>
      <c r="D85" s="727"/>
      <c r="E85" s="228" t="s">
        <v>180</v>
      </c>
      <c r="F85" s="48" t="s">
        <v>254</v>
      </c>
      <c r="G85" s="49" t="s">
        <v>24</v>
      </c>
      <c r="H85" s="49" t="s">
        <v>25</v>
      </c>
      <c r="I85" s="49" t="s">
        <v>26</v>
      </c>
      <c r="J85" s="50" t="s">
        <v>27</v>
      </c>
      <c r="K85" s="147"/>
      <c r="L85" s="69"/>
      <c r="M85" s="69"/>
      <c r="N85" s="23"/>
      <c r="O85" s="23"/>
      <c r="P85" s="23"/>
    </row>
    <row r="86" spans="1:16" ht="20.149999999999999" customHeight="1" x14ac:dyDescent="0.35">
      <c r="B86" s="222" t="s">
        <v>255</v>
      </c>
      <c r="C86" s="701" t="s">
        <v>256</v>
      </c>
      <c r="D86" s="702"/>
      <c r="E86" s="126" t="s">
        <v>95</v>
      </c>
      <c r="F86" s="513">
        <v>1578.7270000000001</v>
      </c>
      <c r="G86" s="102">
        <v>1226.6379999999999</v>
      </c>
      <c r="H86" s="102">
        <v>1105.2909999999999</v>
      </c>
      <c r="I86" s="514">
        <v>1084.6690000000001</v>
      </c>
      <c r="J86" s="515">
        <v>1069.1790000000001</v>
      </c>
      <c r="K86" s="490" t="s">
        <v>78</v>
      </c>
      <c r="L86" s="398"/>
      <c r="M86" s="502"/>
      <c r="N86" s="23"/>
      <c r="O86" s="23"/>
      <c r="P86" s="23"/>
    </row>
    <row r="87" spans="1:16" ht="20.149999999999999" customHeight="1" x14ac:dyDescent="0.35">
      <c r="B87" s="215" t="s">
        <v>257</v>
      </c>
      <c r="C87" s="700" t="s">
        <v>258</v>
      </c>
      <c r="D87" s="700"/>
      <c r="E87" s="516" t="s">
        <v>95</v>
      </c>
      <c r="F87" s="94">
        <v>278</v>
      </c>
      <c r="G87" s="87">
        <v>151</v>
      </c>
      <c r="H87" s="87">
        <v>179</v>
      </c>
      <c r="I87" s="87">
        <v>159</v>
      </c>
      <c r="J87" s="190">
        <v>160</v>
      </c>
      <c r="K87" s="490"/>
      <c r="L87" s="23"/>
      <c r="M87" s="502"/>
      <c r="N87" s="23"/>
      <c r="O87" s="23"/>
      <c r="P87" s="23"/>
    </row>
    <row r="88" spans="1:16" ht="60" customHeight="1" x14ac:dyDescent="0.35">
      <c r="B88" s="218" t="s">
        <v>259</v>
      </c>
      <c r="C88" s="708" t="s">
        <v>743</v>
      </c>
      <c r="D88" s="708"/>
      <c r="E88" s="126" t="s">
        <v>95</v>
      </c>
      <c r="F88" s="182">
        <v>77</v>
      </c>
      <c r="G88" s="517">
        <v>84</v>
      </c>
      <c r="H88" s="517">
        <v>65</v>
      </c>
      <c r="I88" s="103">
        <v>51</v>
      </c>
      <c r="J88" s="192">
        <v>44</v>
      </c>
      <c r="K88" s="490"/>
      <c r="L88" s="23"/>
      <c r="M88" s="502"/>
      <c r="N88" s="23"/>
      <c r="O88" s="23"/>
      <c r="P88" s="23"/>
    </row>
    <row r="89" spans="1:16" ht="40" customHeight="1" x14ac:dyDescent="0.35">
      <c r="B89" s="215" t="s">
        <v>260</v>
      </c>
      <c r="C89" s="700" t="s">
        <v>261</v>
      </c>
      <c r="D89" s="700"/>
      <c r="E89" s="516" t="s">
        <v>95</v>
      </c>
      <c r="F89" s="94">
        <v>295</v>
      </c>
      <c r="G89" s="518">
        <v>258</v>
      </c>
      <c r="H89" s="518">
        <v>253</v>
      </c>
      <c r="I89" s="87">
        <v>229</v>
      </c>
      <c r="J89" s="190">
        <v>186</v>
      </c>
      <c r="K89" s="490" t="s">
        <v>78</v>
      </c>
      <c r="L89" s="23"/>
      <c r="M89" s="502"/>
      <c r="N89" s="23"/>
      <c r="O89" s="23"/>
      <c r="P89" s="23"/>
    </row>
    <row r="90" spans="1:16" ht="20.149999999999999" customHeight="1" x14ac:dyDescent="0.35">
      <c r="B90" s="218" t="s">
        <v>262</v>
      </c>
      <c r="C90" s="708" t="s">
        <v>263</v>
      </c>
      <c r="D90" s="708"/>
      <c r="E90" s="126" t="s">
        <v>95</v>
      </c>
      <c r="F90" s="182">
        <v>22</v>
      </c>
      <c r="G90" s="517">
        <v>33</v>
      </c>
      <c r="H90" s="517">
        <v>29</v>
      </c>
      <c r="I90" s="103">
        <v>20</v>
      </c>
      <c r="J90" s="192">
        <v>18</v>
      </c>
      <c r="K90" s="490"/>
      <c r="L90" s="23"/>
      <c r="M90" s="502"/>
      <c r="N90" s="23"/>
      <c r="O90" s="23"/>
      <c r="P90" s="23"/>
    </row>
    <row r="91" spans="1:16" ht="20.149999999999999" customHeight="1" x14ac:dyDescent="0.35">
      <c r="B91" s="215" t="s">
        <v>264</v>
      </c>
      <c r="C91" s="700" t="s">
        <v>265</v>
      </c>
      <c r="D91" s="700"/>
      <c r="E91" s="516" t="s">
        <v>95</v>
      </c>
      <c r="F91" s="94">
        <v>21</v>
      </c>
      <c r="G91" s="518">
        <v>14</v>
      </c>
      <c r="H91" s="518">
        <v>20</v>
      </c>
      <c r="I91" s="493">
        <v>18</v>
      </c>
      <c r="J91" s="494">
        <v>15</v>
      </c>
      <c r="K91" s="490"/>
      <c r="L91" s="23"/>
      <c r="M91" s="502"/>
      <c r="N91" s="23"/>
      <c r="O91" s="23"/>
      <c r="P91" s="23"/>
    </row>
    <row r="92" spans="1:16" ht="20.149999999999999" customHeight="1" x14ac:dyDescent="0.35">
      <c r="B92" s="218" t="s">
        <v>266</v>
      </c>
      <c r="C92" s="708" t="s">
        <v>267</v>
      </c>
      <c r="D92" s="708"/>
      <c r="E92" s="126" t="s">
        <v>95</v>
      </c>
      <c r="F92" s="182">
        <v>96</v>
      </c>
      <c r="G92" s="517">
        <v>65</v>
      </c>
      <c r="H92" s="517">
        <v>67</v>
      </c>
      <c r="I92" s="103">
        <v>64</v>
      </c>
      <c r="J92" s="192">
        <v>69</v>
      </c>
      <c r="K92" s="490"/>
      <c r="L92" s="23"/>
      <c r="M92" s="502"/>
      <c r="N92" s="23"/>
      <c r="O92" s="23"/>
      <c r="P92" s="23"/>
    </row>
    <row r="93" spans="1:16" ht="20.149999999999999" customHeight="1" x14ac:dyDescent="0.35">
      <c r="B93" s="215" t="s">
        <v>268</v>
      </c>
      <c r="C93" s="700" t="s">
        <v>269</v>
      </c>
      <c r="D93" s="700"/>
      <c r="E93" s="516" t="s">
        <v>95</v>
      </c>
      <c r="F93" s="94" t="s">
        <v>270</v>
      </c>
      <c r="G93" s="94" t="s">
        <v>271</v>
      </c>
      <c r="H93" s="94" t="s">
        <v>271</v>
      </c>
      <c r="I93" s="94" t="s">
        <v>271</v>
      </c>
      <c r="J93" s="190" t="s">
        <v>271</v>
      </c>
      <c r="K93" s="490"/>
      <c r="L93" s="23"/>
      <c r="M93" s="502"/>
      <c r="N93" s="23"/>
      <c r="O93" s="23"/>
      <c r="P93" s="23"/>
    </row>
    <row r="94" spans="1:16" ht="40" customHeight="1" x14ac:dyDescent="0.35">
      <c r="B94" s="218" t="s">
        <v>272</v>
      </c>
      <c r="C94" s="708" t="s">
        <v>273</v>
      </c>
      <c r="D94" s="708"/>
      <c r="E94" s="126" t="s">
        <v>95</v>
      </c>
      <c r="F94" s="182">
        <v>0.1</v>
      </c>
      <c r="G94" s="519">
        <v>0.1</v>
      </c>
      <c r="H94" s="519">
        <v>0.1</v>
      </c>
      <c r="I94" s="141">
        <v>0.1</v>
      </c>
      <c r="J94" s="496">
        <v>0.1</v>
      </c>
      <c r="K94" s="490"/>
      <c r="L94" s="23"/>
      <c r="M94" s="502"/>
      <c r="N94" s="23"/>
      <c r="O94" s="23"/>
      <c r="P94" s="23"/>
    </row>
    <row r="95" spans="1:16" ht="20.149999999999999" customHeight="1" x14ac:dyDescent="0.35">
      <c r="B95" s="215" t="s">
        <v>274</v>
      </c>
      <c r="C95" s="700" t="s">
        <v>275</v>
      </c>
      <c r="D95" s="700"/>
      <c r="E95" s="516" t="s">
        <v>95</v>
      </c>
      <c r="F95" s="94">
        <v>11</v>
      </c>
      <c r="G95" s="518">
        <v>12</v>
      </c>
      <c r="H95" s="518">
        <v>10</v>
      </c>
      <c r="I95" s="87">
        <v>11</v>
      </c>
      <c r="J95" s="190">
        <v>11</v>
      </c>
      <c r="K95" s="490"/>
      <c r="L95" s="23"/>
      <c r="M95" s="502"/>
      <c r="N95" s="23"/>
      <c r="O95" s="23"/>
      <c r="P95" s="23"/>
    </row>
    <row r="96" spans="1:16" ht="20.149999999999999" customHeight="1" x14ac:dyDescent="0.35">
      <c r="B96" s="218" t="s">
        <v>276</v>
      </c>
      <c r="C96" s="708" t="s">
        <v>277</v>
      </c>
      <c r="D96" s="708"/>
      <c r="E96" s="126" t="s">
        <v>95</v>
      </c>
      <c r="F96" s="182">
        <v>521</v>
      </c>
      <c r="G96" s="511">
        <v>120</v>
      </c>
      <c r="H96" s="511">
        <v>100</v>
      </c>
      <c r="I96" s="103">
        <v>146</v>
      </c>
      <c r="J96" s="192">
        <v>118</v>
      </c>
      <c r="K96" s="490" t="s">
        <v>78</v>
      </c>
      <c r="L96" s="23"/>
      <c r="M96" s="502"/>
      <c r="N96" s="23"/>
      <c r="O96" s="23"/>
      <c r="P96" s="23"/>
    </row>
    <row r="97" spans="1:16" ht="35.5" customHeight="1" x14ac:dyDescent="0.35">
      <c r="B97" s="215" t="s">
        <v>278</v>
      </c>
      <c r="C97" s="700" t="s">
        <v>279</v>
      </c>
      <c r="D97" s="700"/>
      <c r="E97" s="516" t="s">
        <v>95</v>
      </c>
      <c r="F97" s="94">
        <v>42</v>
      </c>
      <c r="G97" s="518">
        <v>31</v>
      </c>
      <c r="H97" s="518">
        <v>28</v>
      </c>
      <c r="I97" s="87">
        <v>33</v>
      </c>
      <c r="J97" s="190">
        <v>31</v>
      </c>
      <c r="L97" s="23"/>
      <c r="M97" s="502"/>
      <c r="N97" s="23"/>
      <c r="O97" s="23"/>
      <c r="P97" s="23"/>
    </row>
    <row r="98" spans="1:16" ht="20.149999999999999" customHeight="1" x14ac:dyDescent="0.35">
      <c r="B98" s="218" t="s">
        <v>280</v>
      </c>
      <c r="C98" s="708" t="s">
        <v>281</v>
      </c>
      <c r="D98" s="708"/>
      <c r="E98" s="126" t="s">
        <v>95</v>
      </c>
      <c r="F98" s="182" t="s">
        <v>270</v>
      </c>
      <c r="G98" s="182" t="s">
        <v>271</v>
      </c>
      <c r="H98" s="182" t="s">
        <v>271</v>
      </c>
      <c r="I98" s="182" t="s">
        <v>271</v>
      </c>
      <c r="J98" s="520" t="s">
        <v>271</v>
      </c>
      <c r="L98" s="23"/>
      <c r="M98" s="502"/>
      <c r="N98" s="23"/>
      <c r="O98" s="23"/>
      <c r="P98" s="23"/>
    </row>
    <row r="99" spans="1:16" ht="20.149999999999999" customHeight="1" x14ac:dyDescent="0.35">
      <c r="B99" s="215" t="s">
        <v>282</v>
      </c>
      <c r="C99" s="700" t="s">
        <v>283</v>
      </c>
      <c r="D99" s="700"/>
      <c r="E99" s="516" t="s">
        <v>95</v>
      </c>
      <c r="F99" s="94" t="s">
        <v>270</v>
      </c>
      <c r="G99" s="94" t="s">
        <v>271</v>
      </c>
      <c r="H99" s="94" t="s">
        <v>271</v>
      </c>
      <c r="I99" s="94" t="s">
        <v>271</v>
      </c>
      <c r="J99" s="521" t="s">
        <v>271</v>
      </c>
      <c r="L99" s="23"/>
      <c r="M99" s="502"/>
      <c r="N99" s="23"/>
      <c r="O99" s="23"/>
      <c r="P99" s="23"/>
    </row>
    <row r="100" spans="1:16" ht="20.149999999999999" customHeight="1" x14ac:dyDescent="0.35">
      <c r="B100" s="218" t="s">
        <v>284</v>
      </c>
      <c r="C100" s="708" t="s">
        <v>285</v>
      </c>
      <c r="D100" s="708"/>
      <c r="E100" s="126" t="s">
        <v>95</v>
      </c>
      <c r="F100" s="182" t="s">
        <v>270</v>
      </c>
      <c r="G100" s="103" t="s">
        <v>270</v>
      </c>
      <c r="H100" s="103" t="s">
        <v>270</v>
      </c>
      <c r="I100" s="103" t="s">
        <v>270</v>
      </c>
      <c r="J100" s="192" t="s">
        <v>270</v>
      </c>
      <c r="L100" s="23"/>
      <c r="M100" s="502"/>
      <c r="N100" s="23"/>
      <c r="O100" s="23"/>
      <c r="P100" s="23"/>
    </row>
    <row r="101" spans="1:16" ht="20.149999999999999" customHeight="1" x14ac:dyDescent="0.35">
      <c r="B101" s="707" t="s">
        <v>286</v>
      </c>
      <c r="C101" s="700"/>
      <c r="D101" s="700"/>
      <c r="E101" s="516" t="s">
        <v>95</v>
      </c>
      <c r="F101" s="518">
        <f>+SUM(F86:F100)</f>
        <v>2941.8269999999998</v>
      </c>
      <c r="G101" s="518">
        <f>+SUM(G86:G100)</f>
        <v>1994.7379999999998</v>
      </c>
      <c r="H101" s="518">
        <f>+SUM(H86:H100)</f>
        <v>1856.3909999999998</v>
      </c>
      <c r="I101" s="518">
        <f>+SUM(I86:I100)</f>
        <v>1815.769</v>
      </c>
      <c r="J101" s="522">
        <f>+SUM(J86:J100)</f>
        <v>1721.279</v>
      </c>
      <c r="L101" s="23"/>
      <c r="M101" s="502"/>
      <c r="N101" s="23"/>
      <c r="O101" s="23"/>
      <c r="P101" s="23"/>
    </row>
    <row r="102" spans="1:16" s="56" customFormat="1" ht="20.149999999999999" customHeight="1" x14ac:dyDescent="0.35">
      <c r="A102" s="83"/>
      <c r="B102" s="84" t="s">
        <v>287</v>
      </c>
      <c r="C102" s="235"/>
      <c r="D102" s="235"/>
      <c r="E102" s="587"/>
      <c r="F102" s="588" t="s">
        <v>288</v>
      </c>
      <c r="G102" s="588"/>
      <c r="H102" s="588"/>
      <c r="I102" s="588"/>
      <c r="J102" s="588"/>
      <c r="K102" s="84"/>
      <c r="L102" s="245"/>
      <c r="M102" s="502"/>
      <c r="N102" s="245"/>
      <c r="O102" s="245"/>
      <c r="P102" s="245"/>
    </row>
    <row r="103" spans="1:16" ht="20.149999999999999" customHeight="1" x14ac:dyDescent="0.35">
      <c r="L103" s="134"/>
      <c r="M103" s="23"/>
      <c r="N103" s="23"/>
      <c r="O103" s="23"/>
      <c r="P103" s="23"/>
    </row>
    <row r="104" spans="1:16" ht="18" customHeight="1" x14ac:dyDescent="0.35">
      <c r="B104" s="15" t="s">
        <v>289</v>
      </c>
      <c r="F104" s="15" t="s">
        <v>290</v>
      </c>
      <c r="L104" s="134"/>
      <c r="M104" s="23"/>
      <c r="N104" s="23"/>
      <c r="O104" s="23"/>
      <c r="P104" s="23"/>
    </row>
    <row r="105" spans="1:16" ht="87" customHeight="1" x14ac:dyDescent="0.35">
      <c r="B105" s="610" t="s">
        <v>291</v>
      </c>
      <c r="C105" s="610"/>
      <c r="D105" s="610"/>
      <c r="E105" s="610"/>
      <c r="F105" s="610" t="s">
        <v>292</v>
      </c>
      <c r="G105" s="706"/>
      <c r="H105" s="706"/>
      <c r="I105" s="706"/>
      <c r="J105" s="706"/>
      <c r="L105" s="134"/>
      <c r="M105" s="23"/>
      <c r="N105" s="23"/>
      <c r="O105" s="23"/>
      <c r="P105" s="23"/>
    </row>
    <row r="106" spans="1:16" ht="14.15" customHeight="1" x14ac:dyDescent="0.35">
      <c r="B106" s="705" t="s">
        <v>293</v>
      </c>
      <c r="C106" s="705"/>
      <c r="D106" s="705"/>
      <c r="E106" s="705"/>
      <c r="F106" s="705" t="s">
        <v>293</v>
      </c>
      <c r="G106" s="705"/>
      <c r="H106" s="705"/>
      <c r="I106" s="705"/>
      <c r="J106" s="705"/>
      <c r="L106" s="134"/>
      <c r="M106" s="23"/>
      <c r="N106" s="23"/>
      <c r="O106" s="23"/>
      <c r="P106" s="23"/>
    </row>
    <row r="107" spans="1:16" s="220" customFormat="1" ht="32.5" customHeight="1" x14ac:dyDescent="0.35">
      <c r="A107" s="100"/>
      <c r="B107" s="705" t="s">
        <v>294</v>
      </c>
      <c r="C107" s="705"/>
      <c r="D107" s="705"/>
      <c r="E107" s="705"/>
      <c r="F107" s="705" t="s">
        <v>295</v>
      </c>
      <c r="G107" s="705"/>
      <c r="H107" s="705"/>
      <c r="I107" s="705"/>
      <c r="J107" s="705"/>
      <c r="K107" s="71"/>
      <c r="L107" s="508"/>
      <c r="M107" s="23"/>
      <c r="N107" s="398"/>
      <c r="O107" s="398"/>
      <c r="P107" s="398"/>
    </row>
    <row r="108" spans="1:16" ht="20.149999999999999" customHeight="1" x14ac:dyDescent="0.35">
      <c r="L108" s="508"/>
      <c r="M108" s="398"/>
      <c r="N108" s="23"/>
      <c r="O108" s="23"/>
      <c r="P108" s="23"/>
    </row>
    <row r="109" spans="1:16" ht="18" customHeight="1" x14ac:dyDescent="0.35">
      <c r="B109" s="15" t="s">
        <v>296</v>
      </c>
      <c r="L109" s="69"/>
      <c r="M109" s="69"/>
      <c r="N109" s="23"/>
      <c r="O109" s="23"/>
      <c r="P109" s="23"/>
    </row>
    <row r="110" spans="1:16" ht="60" customHeight="1" x14ac:dyDescent="0.35">
      <c r="B110" s="218" t="s">
        <v>255</v>
      </c>
      <c r="C110" s="219" t="s">
        <v>297</v>
      </c>
      <c r="D110" s="696" t="s">
        <v>298</v>
      </c>
      <c r="E110" s="697"/>
      <c r="F110" s="697"/>
      <c r="G110" s="697"/>
      <c r="H110" s="697"/>
      <c r="I110" s="697"/>
      <c r="J110" s="697"/>
      <c r="L110" s="23"/>
      <c r="M110" s="502"/>
      <c r="N110" s="23"/>
      <c r="O110" s="23"/>
      <c r="P110" s="23"/>
    </row>
    <row r="111" spans="1:16" ht="40" customHeight="1" x14ac:dyDescent="0.35">
      <c r="B111" s="215" t="s">
        <v>257</v>
      </c>
      <c r="C111" s="216" t="s">
        <v>299</v>
      </c>
      <c r="D111" s="698" t="s">
        <v>300</v>
      </c>
      <c r="E111" s="699"/>
      <c r="F111" s="699"/>
      <c r="G111" s="699"/>
      <c r="H111" s="699"/>
      <c r="I111" s="699"/>
      <c r="J111" s="699"/>
      <c r="M111" s="506"/>
    </row>
    <row r="112" spans="1:16" ht="70" customHeight="1" x14ac:dyDescent="0.35">
      <c r="B112" s="218" t="s">
        <v>259</v>
      </c>
      <c r="C112" s="219" t="s">
        <v>301</v>
      </c>
      <c r="D112" s="696" t="s">
        <v>302</v>
      </c>
      <c r="E112" s="697"/>
      <c r="F112" s="697"/>
      <c r="G112" s="697"/>
      <c r="H112" s="697"/>
      <c r="I112" s="697"/>
      <c r="J112" s="697"/>
      <c r="M112" s="506"/>
    </row>
    <row r="113" spans="1:15" ht="89.5" customHeight="1" x14ac:dyDescent="0.35">
      <c r="B113" s="215" t="s">
        <v>260</v>
      </c>
      <c r="C113" s="216" t="s">
        <v>261</v>
      </c>
      <c r="D113" s="698" t="s">
        <v>303</v>
      </c>
      <c r="E113" s="699"/>
      <c r="F113" s="699"/>
      <c r="G113" s="699"/>
      <c r="H113" s="699"/>
      <c r="I113" s="699"/>
      <c r="J113" s="699"/>
      <c r="M113" s="506"/>
    </row>
    <row r="114" spans="1:15" ht="60" customHeight="1" x14ac:dyDescent="0.35">
      <c r="B114" s="218" t="s">
        <v>262</v>
      </c>
      <c r="C114" s="219" t="s">
        <v>304</v>
      </c>
      <c r="D114" s="696" t="s">
        <v>305</v>
      </c>
      <c r="E114" s="697"/>
      <c r="F114" s="697"/>
      <c r="G114" s="697"/>
      <c r="H114" s="697"/>
      <c r="I114" s="697"/>
      <c r="J114" s="697"/>
      <c r="M114" s="506"/>
    </row>
    <row r="115" spans="1:15" ht="40" customHeight="1" x14ac:dyDescent="0.35">
      <c r="B115" s="215" t="s">
        <v>264</v>
      </c>
      <c r="C115" s="216" t="s">
        <v>306</v>
      </c>
      <c r="D115" s="698" t="s">
        <v>307</v>
      </c>
      <c r="E115" s="699"/>
      <c r="F115" s="699"/>
      <c r="G115" s="699"/>
      <c r="H115" s="699"/>
      <c r="I115" s="699"/>
      <c r="J115" s="699"/>
      <c r="M115" s="506"/>
    </row>
    <row r="116" spans="1:15" ht="40" customHeight="1" x14ac:dyDescent="0.35">
      <c r="B116" s="218" t="s">
        <v>266</v>
      </c>
      <c r="C116" s="219" t="s">
        <v>308</v>
      </c>
      <c r="D116" s="696" t="s">
        <v>307</v>
      </c>
      <c r="E116" s="697"/>
      <c r="F116" s="697"/>
      <c r="G116" s="697"/>
      <c r="H116" s="697"/>
      <c r="I116" s="697"/>
      <c r="J116" s="697"/>
      <c r="M116" s="506"/>
    </row>
    <row r="117" spans="1:15" ht="40" customHeight="1" x14ac:dyDescent="0.35">
      <c r="B117" s="215" t="s">
        <v>268</v>
      </c>
      <c r="C117" s="216" t="s">
        <v>309</v>
      </c>
      <c r="D117" s="698" t="s">
        <v>310</v>
      </c>
      <c r="E117" s="699"/>
      <c r="F117" s="699"/>
      <c r="G117" s="699"/>
      <c r="H117" s="699"/>
      <c r="I117" s="699"/>
      <c r="J117" s="699"/>
      <c r="M117" s="506"/>
    </row>
    <row r="118" spans="1:15" ht="60" customHeight="1" x14ac:dyDescent="0.35">
      <c r="B118" s="218" t="s">
        <v>272</v>
      </c>
      <c r="C118" s="219" t="s">
        <v>273</v>
      </c>
      <c r="D118" s="696" t="s">
        <v>311</v>
      </c>
      <c r="E118" s="697"/>
      <c r="F118" s="697"/>
      <c r="G118" s="697"/>
      <c r="H118" s="697"/>
      <c r="I118" s="697"/>
      <c r="J118" s="697"/>
      <c r="M118" s="506"/>
    </row>
    <row r="119" spans="1:15" ht="40" customHeight="1" x14ac:dyDescent="0.35">
      <c r="B119" s="215" t="s">
        <v>274</v>
      </c>
      <c r="C119" s="216" t="s">
        <v>312</v>
      </c>
      <c r="D119" s="698" t="s">
        <v>313</v>
      </c>
      <c r="E119" s="699"/>
      <c r="F119" s="699"/>
      <c r="G119" s="699"/>
      <c r="H119" s="699"/>
      <c r="I119" s="699"/>
      <c r="J119" s="699"/>
      <c r="M119" s="506"/>
    </row>
    <row r="120" spans="1:15" ht="40" customHeight="1" x14ac:dyDescent="0.35">
      <c r="B120" s="218" t="s">
        <v>276</v>
      </c>
      <c r="C120" s="219" t="s">
        <v>314</v>
      </c>
      <c r="D120" s="696" t="s">
        <v>315</v>
      </c>
      <c r="E120" s="697"/>
      <c r="F120" s="697"/>
      <c r="G120" s="697"/>
      <c r="H120" s="697"/>
      <c r="I120" s="697"/>
      <c r="J120" s="697"/>
    </row>
    <row r="121" spans="1:15" ht="54.65" customHeight="1" x14ac:dyDescent="0.35">
      <c r="B121" s="215" t="s">
        <v>278</v>
      </c>
      <c r="C121" s="216" t="s">
        <v>279</v>
      </c>
      <c r="D121" s="698" t="s">
        <v>316</v>
      </c>
      <c r="E121" s="699"/>
      <c r="F121" s="699"/>
      <c r="G121" s="699"/>
      <c r="H121" s="699"/>
      <c r="I121" s="699"/>
      <c r="J121" s="699"/>
      <c r="M121" s="506"/>
    </row>
    <row r="122" spans="1:15" ht="40" customHeight="1" x14ac:dyDescent="0.35">
      <c r="B122" s="218" t="s">
        <v>280</v>
      </c>
      <c r="C122" s="219" t="s">
        <v>317</v>
      </c>
      <c r="D122" s="696" t="s">
        <v>318</v>
      </c>
      <c r="E122" s="697"/>
      <c r="F122" s="697"/>
      <c r="G122" s="697"/>
      <c r="H122" s="697"/>
      <c r="I122" s="697"/>
      <c r="J122" s="697"/>
      <c r="M122" s="506"/>
    </row>
    <row r="123" spans="1:15" ht="40" customHeight="1" x14ac:dyDescent="0.35">
      <c r="B123" s="215" t="s">
        <v>282</v>
      </c>
      <c r="C123" s="216" t="s">
        <v>319</v>
      </c>
      <c r="D123" s="698" t="s">
        <v>320</v>
      </c>
      <c r="E123" s="699"/>
      <c r="F123" s="699"/>
      <c r="G123" s="699"/>
      <c r="H123" s="699"/>
      <c r="I123" s="699"/>
      <c r="J123" s="699"/>
      <c r="M123" s="506"/>
    </row>
    <row r="124" spans="1:15" ht="40" customHeight="1" x14ac:dyDescent="0.35">
      <c r="B124" s="218" t="s">
        <v>284</v>
      </c>
      <c r="C124" s="219" t="s">
        <v>321</v>
      </c>
      <c r="D124" s="710" t="s">
        <v>322</v>
      </c>
      <c r="E124" s="711"/>
      <c r="F124" s="711"/>
      <c r="G124" s="711"/>
      <c r="H124" s="711"/>
      <c r="I124" s="711"/>
      <c r="J124" s="711"/>
    </row>
    <row r="125" spans="1:15" ht="20.149999999999999" customHeight="1" x14ac:dyDescent="0.35"/>
    <row r="126" spans="1:15" ht="20.149999999999999" customHeight="1" thickBot="1" x14ac:dyDescent="0.4">
      <c r="A126" s="85"/>
    </row>
    <row r="127" spans="1:15" ht="30" customHeight="1" thickTop="1" x14ac:dyDescent="0.35">
      <c r="B127" s="30" t="s">
        <v>323</v>
      </c>
      <c r="C127" s="75"/>
      <c r="D127" s="31"/>
      <c r="E127" s="32"/>
      <c r="F127" s="32"/>
      <c r="G127" s="76"/>
      <c r="H127" s="76"/>
      <c r="I127" s="76"/>
      <c r="J127" s="76"/>
      <c r="L127" s="69"/>
      <c r="M127" s="69"/>
      <c r="N127" s="23"/>
      <c r="O127" s="23"/>
    </row>
    <row r="128" spans="1:15" ht="30" customHeight="1" thickBot="1" x14ac:dyDescent="0.4">
      <c r="B128" s="34" t="s">
        <v>324</v>
      </c>
      <c r="C128" s="77"/>
      <c r="D128" s="35"/>
      <c r="E128" s="36"/>
      <c r="F128" s="36"/>
      <c r="G128" s="78"/>
      <c r="H128" s="78"/>
      <c r="I128" s="78"/>
      <c r="J128" s="78"/>
      <c r="L128" s="69"/>
      <c r="M128" s="69"/>
      <c r="N128" s="23"/>
      <c r="O128" s="23"/>
    </row>
    <row r="129" spans="1:15" ht="20.149999999999999" customHeight="1" thickTop="1" x14ac:dyDescent="0.35">
      <c r="A129" s="85"/>
      <c r="B129" s="148"/>
      <c r="D129" s="9"/>
      <c r="E129" s="10"/>
      <c r="F129" s="10"/>
      <c r="I129" s="71"/>
      <c r="J129" s="12"/>
      <c r="K129" s="118"/>
      <c r="L129" s="23"/>
      <c r="M129" s="23"/>
      <c r="N129" s="23"/>
      <c r="O129" s="23"/>
    </row>
    <row r="130" spans="1:15" ht="229.5" customHeight="1" x14ac:dyDescent="0.35">
      <c r="B130" s="681" t="s">
        <v>325</v>
      </c>
      <c r="C130" s="681"/>
      <c r="D130" s="681"/>
      <c r="E130" s="681"/>
      <c r="F130" s="681" t="s">
        <v>326</v>
      </c>
      <c r="G130" s="681"/>
      <c r="H130" s="681"/>
      <c r="I130" s="681"/>
      <c r="J130" s="681"/>
      <c r="L130" s="398"/>
      <c r="M130" s="502"/>
      <c r="N130" s="23"/>
      <c r="O130" s="23"/>
    </row>
    <row r="131" spans="1:15" ht="40" customHeight="1" x14ac:dyDescent="0.35">
      <c r="A131" s="79"/>
      <c r="B131" s="679"/>
      <c r="C131" s="680"/>
      <c r="D131" s="680"/>
      <c r="E131" s="672" t="s">
        <v>180</v>
      </c>
      <c r="F131" s="672"/>
      <c r="G131" s="49" t="s">
        <v>24</v>
      </c>
      <c r="H131" s="49" t="s">
        <v>25</v>
      </c>
      <c r="I131" s="49" t="s">
        <v>26</v>
      </c>
      <c r="J131" s="50" t="s">
        <v>27</v>
      </c>
      <c r="K131" s="147"/>
      <c r="L131" s="69"/>
      <c r="M131" s="69"/>
      <c r="N131" s="23"/>
      <c r="O131" s="23"/>
    </row>
    <row r="132" spans="1:15" ht="20.149999999999999" customHeight="1" x14ac:dyDescent="0.35">
      <c r="B132" s="716" t="s">
        <v>327</v>
      </c>
      <c r="C132" s="717"/>
      <c r="D132" s="717"/>
      <c r="E132" s="709" t="s">
        <v>95</v>
      </c>
      <c r="F132" s="709"/>
      <c r="G132" s="102">
        <v>226</v>
      </c>
      <c r="H132" s="102">
        <v>240</v>
      </c>
      <c r="I132" s="491">
        <v>114</v>
      </c>
      <c r="J132" s="510">
        <v>115</v>
      </c>
      <c r="L132" s="82"/>
      <c r="M132" s="509"/>
      <c r="N132" s="67"/>
      <c r="O132" s="23"/>
    </row>
    <row r="133" spans="1:15" ht="20.149999999999999" customHeight="1" x14ac:dyDescent="0.35">
      <c r="B133" s="718" t="s">
        <v>328</v>
      </c>
      <c r="C133" s="719"/>
      <c r="D133" s="719"/>
      <c r="E133" s="722" t="s">
        <v>95</v>
      </c>
      <c r="F133" s="722"/>
      <c r="G133" s="87">
        <v>67</v>
      </c>
      <c r="H133" s="87">
        <v>65</v>
      </c>
      <c r="I133" s="493">
        <v>79</v>
      </c>
      <c r="J133" s="494">
        <v>66</v>
      </c>
      <c r="L133" s="82"/>
      <c r="M133" s="509"/>
      <c r="N133" s="67"/>
      <c r="O133" s="23"/>
    </row>
    <row r="134" spans="1:15" ht="20.149999999999999" customHeight="1" x14ac:dyDescent="0.35">
      <c r="B134" s="720" t="s">
        <v>329</v>
      </c>
      <c r="C134" s="721"/>
      <c r="D134" s="721"/>
      <c r="E134" s="723" t="s">
        <v>95</v>
      </c>
      <c r="F134" s="723"/>
      <c r="G134" s="103">
        <v>752</v>
      </c>
      <c r="H134" s="103">
        <v>754</v>
      </c>
      <c r="I134" s="511">
        <v>1255</v>
      </c>
      <c r="J134" s="512">
        <v>1256</v>
      </c>
      <c r="L134" s="82"/>
      <c r="M134" s="509"/>
      <c r="N134" s="67"/>
      <c r="O134" s="23"/>
    </row>
    <row r="135" spans="1:15" ht="20.149999999999999" customHeight="1" x14ac:dyDescent="0.35">
      <c r="B135" s="677" t="s">
        <v>330</v>
      </c>
      <c r="C135" s="678"/>
      <c r="D135" s="678"/>
      <c r="E135" s="722" t="s">
        <v>95</v>
      </c>
      <c r="F135" s="722"/>
      <c r="G135" s="87">
        <v>1045</v>
      </c>
      <c r="H135" s="87">
        <v>1059</v>
      </c>
      <c r="I135" s="129">
        <v>1448</v>
      </c>
      <c r="J135" s="499">
        <v>1437</v>
      </c>
      <c r="L135" s="82"/>
      <c r="M135" s="509"/>
      <c r="N135" s="23"/>
      <c r="O135" s="23"/>
    </row>
    <row r="136" spans="1:15" ht="20.149999999999999" customHeight="1" x14ac:dyDescent="0.35">
      <c r="B136" s="196"/>
      <c r="C136" s="196"/>
      <c r="D136" s="196"/>
      <c r="E136" s="105"/>
      <c r="F136" s="105"/>
      <c r="G136" s="27"/>
      <c r="H136" s="27"/>
      <c r="I136" s="86"/>
      <c r="J136" s="86"/>
      <c r="L136" s="82"/>
      <c r="M136" s="502"/>
      <c r="N136" s="23"/>
      <c r="O136" s="23"/>
    </row>
    <row r="137" spans="1:15" ht="20.149999999999999" customHeight="1" thickBot="1" x14ac:dyDescent="0.4">
      <c r="A137" s="85"/>
      <c r="L137" s="8"/>
    </row>
    <row r="138" spans="1:15" ht="30" customHeight="1" thickTop="1" x14ac:dyDescent="0.35">
      <c r="B138" s="30" t="s">
        <v>331</v>
      </c>
      <c r="C138" s="75"/>
      <c r="D138" s="31"/>
      <c r="E138" s="32"/>
      <c r="F138" s="32"/>
      <c r="G138" s="76"/>
      <c r="H138" s="76"/>
      <c r="I138" s="76"/>
      <c r="J138" s="76"/>
    </row>
    <row r="139" spans="1:15" ht="30" customHeight="1" thickBot="1" x14ac:dyDescent="0.4">
      <c r="B139" s="34" t="s">
        <v>332</v>
      </c>
      <c r="C139" s="77"/>
      <c r="D139" s="35"/>
      <c r="E139" s="36"/>
      <c r="F139" s="36"/>
      <c r="G139" s="78"/>
      <c r="H139" s="78"/>
      <c r="I139" s="78"/>
      <c r="J139" s="78"/>
      <c r="L139" s="134"/>
      <c r="M139" s="23"/>
      <c r="N139" s="23"/>
    </row>
    <row r="140" spans="1:15" ht="20.149999999999999" customHeight="1" thickTop="1" x14ac:dyDescent="0.35">
      <c r="B140" s="4"/>
      <c r="C140" s="16"/>
      <c r="G140" s="106"/>
      <c r="H140" s="106"/>
      <c r="I140" s="106"/>
      <c r="J140" s="106"/>
      <c r="L140" s="134"/>
      <c r="M140" s="23"/>
      <c r="N140" s="23"/>
    </row>
    <row r="141" spans="1:15" ht="20.149999999999999" customHeight="1" x14ac:dyDescent="0.35">
      <c r="B141" s="695" t="s">
        <v>333</v>
      </c>
      <c r="C141" s="695"/>
      <c r="D141" s="695"/>
      <c r="E141" s="695"/>
      <c r="F141" s="695"/>
      <c r="G141" s="695"/>
      <c r="H141" s="695"/>
      <c r="I141" s="695"/>
      <c r="J141" s="695"/>
      <c r="L141" s="134"/>
      <c r="M141" s="23"/>
      <c r="N141" s="23"/>
    </row>
    <row r="142" spans="1:15" ht="20.149999999999999" customHeight="1" x14ac:dyDescent="0.35">
      <c r="B142" s="107" t="s">
        <v>334</v>
      </c>
      <c r="E142" s="8"/>
      <c r="F142" s="8"/>
      <c r="G142" s="8"/>
      <c r="H142" s="8"/>
      <c r="I142" s="8"/>
      <c r="J142" s="8"/>
      <c r="L142" s="134"/>
      <c r="M142" s="23"/>
      <c r="N142" s="23"/>
    </row>
    <row r="143" spans="1:15" ht="20.149999999999999" customHeight="1" x14ac:dyDescent="0.35">
      <c r="B143" s="4"/>
      <c r="C143" s="16"/>
      <c r="G143" s="106"/>
      <c r="H143" s="106"/>
      <c r="I143" s="106"/>
      <c r="J143" s="106"/>
      <c r="L143" s="134"/>
      <c r="M143" s="23"/>
      <c r="N143" s="23"/>
    </row>
    <row r="144" spans="1:15" ht="40" customHeight="1" x14ac:dyDescent="0.35">
      <c r="A144" s="79"/>
      <c r="B144" s="714"/>
      <c r="C144" s="715"/>
      <c r="D144" s="715"/>
      <c r="E144" s="715"/>
      <c r="F144" s="715"/>
      <c r="G144" s="49" t="s">
        <v>24</v>
      </c>
      <c r="H144" s="49" t="s">
        <v>25</v>
      </c>
      <c r="I144" s="49" t="s">
        <v>26</v>
      </c>
      <c r="J144" s="50" t="s">
        <v>27</v>
      </c>
      <c r="K144" s="147"/>
      <c r="L144" s="69"/>
      <c r="M144" s="69"/>
      <c r="N144" s="23"/>
    </row>
    <row r="145" spans="2:14" ht="20.149999999999999" customHeight="1" x14ac:dyDescent="0.35">
      <c r="B145" s="702" t="s">
        <v>335</v>
      </c>
      <c r="C145" s="713"/>
      <c r="D145" s="713"/>
      <c r="E145" s="713"/>
      <c r="F145" s="713"/>
      <c r="G145" s="108" t="s">
        <v>336</v>
      </c>
      <c r="H145" s="108" t="s">
        <v>336</v>
      </c>
      <c r="I145" s="109" t="s">
        <v>337</v>
      </c>
      <c r="J145" s="110" t="s">
        <v>337</v>
      </c>
      <c r="L145" s="82"/>
      <c r="M145" s="502"/>
      <c r="N145" s="23"/>
    </row>
    <row r="146" spans="2:14" ht="20.149999999999999" customHeight="1" x14ac:dyDescent="0.35">
      <c r="B146" s="707" t="s">
        <v>338</v>
      </c>
      <c r="C146" s="700"/>
      <c r="D146" s="700"/>
      <c r="E146" s="700"/>
      <c r="F146" s="700"/>
      <c r="G146" s="111" t="s">
        <v>339</v>
      </c>
      <c r="H146" s="111" t="s">
        <v>336</v>
      </c>
      <c r="I146" s="112" t="s">
        <v>337</v>
      </c>
      <c r="J146" s="113" t="s">
        <v>337</v>
      </c>
      <c r="L146" s="134"/>
      <c r="M146" s="502"/>
      <c r="N146" s="23"/>
    </row>
    <row r="147" spans="2:14" ht="20.149999999999999" customHeight="1" x14ac:dyDescent="0.35">
      <c r="B147" s="712" t="s">
        <v>340</v>
      </c>
      <c r="C147" s="708"/>
      <c r="D147" s="708"/>
      <c r="E147" s="708"/>
      <c r="F147" s="708"/>
      <c r="G147" s="114" t="s">
        <v>336</v>
      </c>
      <c r="H147" s="114" t="s">
        <v>336</v>
      </c>
      <c r="I147" s="115" t="s">
        <v>337</v>
      </c>
      <c r="J147" s="116" t="s">
        <v>337</v>
      </c>
      <c r="L147" s="134"/>
      <c r="M147" s="502"/>
      <c r="N147" s="23"/>
    </row>
    <row r="148" spans="2:14" ht="18" customHeight="1" x14ac:dyDescent="0.35">
      <c r="L148" s="134"/>
      <c r="M148" s="23"/>
      <c r="N148" s="23"/>
    </row>
  </sheetData>
  <sheetProtection algorithmName="SHA-512" hashValue="a5A9DfQkO+0vOHkwclM+2oxdbsyijbEHuqM70hTBV+r+PW3vmI4f2mm6zEaJCv12sq2+FQ2uHwReBVkgPrbwrQ==" saltValue="1mL4ptXuqp0Mqg8UxMQt+w==" spinCount="100000" sheet="1" objects="1" scenarios="1"/>
  <mergeCells count="146">
    <mergeCell ref="C98:D98"/>
    <mergeCell ref="B31:I31"/>
    <mergeCell ref="B41:E41"/>
    <mergeCell ref="B52:E52"/>
    <mergeCell ref="B30:E30"/>
    <mergeCell ref="B35:E35"/>
    <mergeCell ref="B57:E57"/>
    <mergeCell ref="E22:F22"/>
    <mergeCell ref="B85:D85"/>
    <mergeCell ref="C87:D87"/>
    <mergeCell ref="B77:E77"/>
    <mergeCell ref="F77:J77"/>
    <mergeCell ref="F52:J52"/>
    <mergeCell ref="B72:D72"/>
    <mergeCell ref="B74:D74"/>
    <mergeCell ref="B55:D55"/>
    <mergeCell ref="B42:D42"/>
    <mergeCell ref="B43:D43"/>
    <mergeCell ref="B44:D44"/>
    <mergeCell ref="C71:D71"/>
    <mergeCell ref="B76:E76"/>
    <mergeCell ref="F76:J76"/>
    <mergeCell ref="E44:F44"/>
    <mergeCell ref="B75:D75"/>
    <mergeCell ref="B146:F146"/>
    <mergeCell ref="B147:F147"/>
    <mergeCell ref="B141:J141"/>
    <mergeCell ref="E25:F25"/>
    <mergeCell ref="E26:F26"/>
    <mergeCell ref="E27:F27"/>
    <mergeCell ref="E32:F32"/>
    <mergeCell ref="E33:F33"/>
    <mergeCell ref="E131:F131"/>
    <mergeCell ref="C95:D95"/>
    <mergeCell ref="B145:F145"/>
    <mergeCell ref="B144:F144"/>
    <mergeCell ref="C91:D91"/>
    <mergeCell ref="C92:D92"/>
    <mergeCell ref="C93:D93"/>
    <mergeCell ref="C94:D94"/>
    <mergeCell ref="B131:D131"/>
    <mergeCell ref="B132:D132"/>
    <mergeCell ref="B133:D133"/>
    <mergeCell ref="B135:D135"/>
    <mergeCell ref="B134:D134"/>
    <mergeCell ref="E133:F133"/>
    <mergeCell ref="E135:F135"/>
    <mergeCell ref="E134:F134"/>
    <mergeCell ref="E132:F132"/>
    <mergeCell ref="D112:J112"/>
    <mergeCell ref="D113:J113"/>
    <mergeCell ref="D114:J114"/>
    <mergeCell ref="D115:J115"/>
    <mergeCell ref="D116:J116"/>
    <mergeCell ref="D117:J117"/>
    <mergeCell ref="D118:J118"/>
    <mergeCell ref="D119:J119"/>
    <mergeCell ref="D120:J120"/>
    <mergeCell ref="B130:E130"/>
    <mergeCell ref="F130:J130"/>
    <mergeCell ref="D121:J121"/>
    <mergeCell ref="D122:J122"/>
    <mergeCell ref="D123:J123"/>
    <mergeCell ref="D124:J124"/>
    <mergeCell ref="D110:J110"/>
    <mergeCell ref="D111:J111"/>
    <mergeCell ref="C99:D99"/>
    <mergeCell ref="C86:D86"/>
    <mergeCell ref="F58:J58"/>
    <mergeCell ref="B66:B68"/>
    <mergeCell ref="B69:B70"/>
    <mergeCell ref="B78:E78"/>
    <mergeCell ref="B84:E84"/>
    <mergeCell ref="F84:J84"/>
    <mergeCell ref="B105:E105"/>
    <mergeCell ref="B106:E106"/>
    <mergeCell ref="B107:E107"/>
    <mergeCell ref="F105:J105"/>
    <mergeCell ref="F107:J107"/>
    <mergeCell ref="F106:J106"/>
    <mergeCell ref="B101:D101"/>
    <mergeCell ref="C96:D96"/>
    <mergeCell ref="B58:E58"/>
    <mergeCell ref="C100:D100"/>
    <mergeCell ref="C89:D89"/>
    <mergeCell ref="C90:D90"/>
    <mergeCell ref="C97:D97"/>
    <mergeCell ref="C88:D88"/>
    <mergeCell ref="L1:L2"/>
    <mergeCell ref="K69:K70"/>
    <mergeCell ref="B28:D28"/>
    <mergeCell ref="E28:F28"/>
    <mergeCell ref="B56:D56"/>
    <mergeCell ref="B53:D53"/>
    <mergeCell ref="B45:D45"/>
    <mergeCell ref="F69:F70"/>
    <mergeCell ref="E69:E70"/>
    <mergeCell ref="C67:D67"/>
    <mergeCell ref="C68:D68"/>
    <mergeCell ref="C69:D69"/>
    <mergeCell ref="C70:D70"/>
    <mergeCell ref="B54:D54"/>
    <mergeCell ref="E16:F16"/>
    <mergeCell ref="E17:F17"/>
    <mergeCell ref="E18:F18"/>
    <mergeCell ref="B16:D16"/>
    <mergeCell ref="E29:F29"/>
    <mergeCell ref="B9:J9"/>
    <mergeCell ref="B32:D32"/>
    <mergeCell ref="B34:D34"/>
    <mergeCell ref="E23:F23"/>
    <mergeCell ref="B10:J10"/>
    <mergeCell ref="C66:D66"/>
    <mergeCell ref="B64:E64"/>
    <mergeCell ref="F64:J64"/>
    <mergeCell ref="B19:D19"/>
    <mergeCell ref="E55:F55"/>
    <mergeCell ref="F41:J41"/>
    <mergeCell ref="E34:F34"/>
    <mergeCell ref="E53:F53"/>
    <mergeCell ref="E54:F54"/>
    <mergeCell ref="B46:D46"/>
    <mergeCell ref="B17:D17"/>
    <mergeCell ref="E56:F56"/>
    <mergeCell ref="E45:F45"/>
    <mergeCell ref="E46:F46"/>
    <mergeCell ref="E42:F42"/>
    <mergeCell ref="E43:F43"/>
    <mergeCell ref="B73:D73"/>
    <mergeCell ref="B15:E15"/>
    <mergeCell ref="F15:J15"/>
    <mergeCell ref="B18:D18"/>
    <mergeCell ref="B20:D20"/>
    <mergeCell ref="B21:D21"/>
    <mergeCell ref="B23:D23"/>
    <mergeCell ref="B24:D24"/>
    <mergeCell ref="B25:D25"/>
    <mergeCell ref="B26:D26"/>
    <mergeCell ref="B27:D27"/>
    <mergeCell ref="E24:F24"/>
    <mergeCell ref="B22:D22"/>
    <mergeCell ref="E20:F20"/>
    <mergeCell ref="E21:F21"/>
    <mergeCell ref="E19:F19"/>
    <mergeCell ref="B33:D33"/>
    <mergeCell ref="B65:D65"/>
  </mergeCells>
  <phoneticPr fontId="4"/>
  <hyperlinks>
    <hyperlink ref="L1" location="'Contents 目次'!A1" display="'Contents 目次'!A1" xr:uid="{E2C77510-C6FE-4901-8EDE-81EF9A2602F6}"/>
    <hyperlink ref="B142" r:id="rId1" xr:uid="{D603EBEC-0BD0-4D94-BF3C-CDAACFE8CBC8}"/>
    <hyperlink ref="D7" r:id="rId2" xr:uid="{B8A0C9B6-E9FE-4520-85F0-4331CE92557E}"/>
    <hyperlink ref="D6" r:id="rId3" xr:uid="{5305DB08-D17B-4E4C-850A-170C8C5B3CF5}"/>
    <hyperlink ref="B106:E106" r:id="rId4" display="“Corporate Value Chain (Scope 3) Accounting and Reporting Standard”" xr:uid="{1CACC86B-C700-4BD1-9A61-298B9BAA8416}"/>
    <hyperlink ref="B107:E107" r:id="rId5" display="“Green Value Chain Platform (Japanese Ministry of the Environment website, which provides Scope 3 emissions calculation methods and models)”" xr:uid="{0CA80CBB-9B2D-417A-BA14-C2BEE887645C}"/>
    <hyperlink ref="F106:J106" r:id="rId6" display="“Corporate Value Chain (Scope 3) Accounting and Reporting Standard”" xr:uid="{36B92305-E571-49A1-8367-5969260774ED}"/>
    <hyperlink ref="F107:J107" r:id="rId7" display="“グリーン・バリューチェーンプラットフォーム（環境省HP：スコープ３の算定方法、事例等を掲載）”" xr:uid="{164F02C1-2225-43E1-9C6C-795BCE6C8385}"/>
  </hyperlinks>
  <printOptions horizontalCentered="1"/>
  <pageMargins left="0.51181102362204722" right="0.51181102362204722" top="0.55118110236220474" bottom="0.55118110236220474" header="0.31496062992125984" footer="0.31496062992125984"/>
  <pageSetup paperSize="9" scale="46" fitToHeight="0" orientation="portrait" r:id="rId8"/>
  <rowBreaks count="4" manualBreakCount="4">
    <brk id="36" max="10" man="1"/>
    <brk id="59" max="16383" man="1"/>
    <brk id="102" max="10" man="1"/>
    <brk id="125"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67EDE-E225-465C-B1CB-3E045BC19E52}">
  <sheetPr>
    <tabColor rgb="FF008080"/>
    <pageSetUpPr fitToPage="1"/>
  </sheetPr>
  <dimension ref="A1:J130"/>
  <sheetViews>
    <sheetView showGridLines="0" view="pageBreakPreview" zoomScaleNormal="80" zoomScaleSheetLayoutView="100" workbookViewId="0"/>
  </sheetViews>
  <sheetFormatPr defaultColWidth="8.78515625" defaultRowHeight="18" customHeight="1" x14ac:dyDescent="0.35"/>
  <cols>
    <col min="1" max="1" width="3.140625" style="73" customWidth="1"/>
    <col min="2" max="2" width="25.2109375" style="8" customWidth="1"/>
    <col min="3" max="3" width="39.78515625" style="8" customWidth="1"/>
    <col min="4" max="4" width="20.640625" style="9" customWidth="1"/>
    <col min="5" max="8" width="19.640625" style="10" customWidth="1"/>
    <col min="9" max="9" width="3.140625" style="71" customWidth="1"/>
    <col min="10" max="10" width="16.5703125" style="118" customWidth="1"/>
    <col min="11" max="11" width="14.35546875" style="8" customWidth="1"/>
    <col min="12" max="16384" width="8.78515625" style="8"/>
  </cols>
  <sheetData>
    <row r="1" spans="1:10" ht="22" x14ac:dyDescent="0.35">
      <c r="J1" s="590" t="s">
        <v>40</v>
      </c>
    </row>
    <row r="2" spans="1:10" ht="26.5" x14ac:dyDescent="0.35">
      <c r="B2" s="13" t="s">
        <v>341</v>
      </c>
      <c r="J2" s="590"/>
    </row>
    <row r="3" spans="1:10" ht="30" customHeight="1" x14ac:dyDescent="0.35">
      <c r="A3" s="74"/>
      <c r="B3" s="13" t="s">
        <v>342</v>
      </c>
      <c r="D3" s="10"/>
      <c r="E3" s="8"/>
      <c r="G3" s="117"/>
      <c r="H3" s="19" t="s">
        <v>43</v>
      </c>
      <c r="J3" s="8"/>
    </row>
    <row r="4" spans="1:10" ht="16" x14ac:dyDescent="0.35">
      <c r="A4" s="74"/>
      <c r="D4" s="10"/>
      <c r="E4" s="8"/>
      <c r="G4" s="117"/>
      <c r="H4" s="17" t="s">
        <v>44</v>
      </c>
      <c r="J4" s="8"/>
    </row>
    <row r="5" spans="1:10" ht="21.65" customHeight="1" x14ac:dyDescent="0.35">
      <c r="B5" s="15" t="s">
        <v>45</v>
      </c>
      <c r="C5" s="16"/>
      <c r="D5" s="8"/>
      <c r="E5" s="17"/>
      <c r="F5" s="17"/>
      <c r="G5" s="17"/>
      <c r="J5" s="8"/>
    </row>
    <row r="6" spans="1:10" ht="22" x14ac:dyDescent="0.35">
      <c r="B6" s="8" t="s">
        <v>46</v>
      </c>
      <c r="C6" s="18" t="s">
        <v>47</v>
      </c>
      <c r="D6" s="17"/>
      <c r="E6" s="8"/>
      <c r="G6" s="17"/>
      <c r="J6" s="8"/>
    </row>
    <row r="7" spans="1:10" ht="22" x14ac:dyDescent="0.35">
      <c r="B7" s="8" t="s">
        <v>48</v>
      </c>
      <c r="C7" s="20" t="s">
        <v>49</v>
      </c>
      <c r="D7" s="17"/>
      <c r="G7" s="17"/>
      <c r="J7" s="8"/>
    </row>
    <row r="8" spans="1:10" ht="20.149999999999999" customHeight="1" thickBot="1" x14ac:dyDescent="0.4">
      <c r="A8" s="85"/>
      <c r="C8" s="15"/>
      <c r="E8" s="17"/>
      <c r="G8" s="17"/>
      <c r="J8" s="8"/>
    </row>
    <row r="9" spans="1:10" ht="30" customHeight="1" thickTop="1" x14ac:dyDescent="0.35">
      <c r="B9" s="30" t="s">
        <v>343</v>
      </c>
      <c r="C9" s="169"/>
      <c r="D9" s="32"/>
      <c r="E9" s="33"/>
      <c r="F9" s="33"/>
      <c r="G9" s="33"/>
      <c r="H9" s="33"/>
      <c r="J9" s="8"/>
    </row>
    <row r="10" spans="1:10" ht="30" customHeight="1" thickBot="1" x14ac:dyDescent="0.4">
      <c r="B10" s="34" t="s">
        <v>344</v>
      </c>
      <c r="C10" s="170"/>
      <c r="D10" s="36"/>
      <c r="E10" s="37"/>
      <c r="F10" s="37"/>
      <c r="G10" s="37"/>
      <c r="H10" s="37"/>
      <c r="J10" s="8"/>
    </row>
    <row r="11" spans="1:10" ht="20.149999999999999" customHeight="1" thickTop="1" x14ac:dyDescent="0.35">
      <c r="A11" s="85"/>
      <c r="C11" s="15"/>
      <c r="E11" s="17"/>
      <c r="G11" s="17"/>
      <c r="J11" s="8"/>
    </row>
    <row r="12" spans="1:10" ht="40" customHeight="1" x14ac:dyDescent="0.35">
      <c r="B12" s="679"/>
      <c r="C12" s="731"/>
      <c r="D12" s="228" t="s">
        <v>23</v>
      </c>
      <c r="E12" s="49" t="s">
        <v>24</v>
      </c>
      <c r="F12" s="49" t="s">
        <v>25</v>
      </c>
      <c r="G12" s="49" t="s">
        <v>26</v>
      </c>
      <c r="H12" s="50" t="s">
        <v>27</v>
      </c>
      <c r="I12" s="147"/>
      <c r="J12" s="8"/>
    </row>
    <row r="13" spans="1:10" ht="20.149999999999999" customHeight="1" x14ac:dyDescent="0.35">
      <c r="B13" s="702" t="s">
        <v>345</v>
      </c>
      <c r="C13" s="713"/>
      <c r="D13" s="229" t="s">
        <v>346</v>
      </c>
      <c r="E13" s="119">
        <v>93689</v>
      </c>
      <c r="F13" s="119">
        <v>78022</v>
      </c>
      <c r="G13" s="44">
        <v>85267</v>
      </c>
      <c r="H13" s="194">
        <v>87958</v>
      </c>
      <c r="J13" s="8"/>
    </row>
    <row r="14" spans="1:10" ht="20.149999999999999" customHeight="1" x14ac:dyDescent="0.35">
      <c r="B14" s="707" t="s">
        <v>347</v>
      </c>
      <c r="C14" s="700"/>
      <c r="D14" s="227" t="s">
        <v>243</v>
      </c>
      <c r="E14" s="120">
        <v>84.9</v>
      </c>
      <c r="F14" s="120">
        <v>78.900000000000006</v>
      </c>
      <c r="G14" s="52">
        <v>78.3</v>
      </c>
      <c r="H14" s="171">
        <v>76.8</v>
      </c>
      <c r="I14" s="490" t="s">
        <v>78</v>
      </c>
      <c r="J14" s="8"/>
    </row>
    <row r="15" spans="1:10" ht="20.149999999999999" customHeight="1" x14ac:dyDescent="0.35">
      <c r="B15" s="712" t="s">
        <v>348</v>
      </c>
      <c r="C15" s="708"/>
      <c r="D15" s="226" t="s">
        <v>83</v>
      </c>
      <c r="E15" s="46">
        <v>79522</v>
      </c>
      <c r="F15" s="46">
        <v>61569</v>
      </c>
      <c r="G15" s="46">
        <v>66797</v>
      </c>
      <c r="H15" s="173">
        <v>67595</v>
      </c>
      <c r="I15" s="490" t="s">
        <v>78</v>
      </c>
      <c r="J15" s="8"/>
    </row>
    <row r="16" spans="1:10" ht="20.149999999999999" customHeight="1" x14ac:dyDescent="0.35">
      <c r="B16" s="121" t="s">
        <v>349</v>
      </c>
      <c r="C16" s="224"/>
      <c r="D16" s="227" t="s">
        <v>83</v>
      </c>
      <c r="E16" s="95">
        <v>51158</v>
      </c>
      <c r="F16" s="51">
        <v>39407</v>
      </c>
      <c r="G16" s="122">
        <v>38212</v>
      </c>
      <c r="H16" s="205">
        <v>36575</v>
      </c>
      <c r="J16" s="8"/>
    </row>
    <row r="17" spans="1:10" ht="40" customHeight="1" x14ac:dyDescent="0.35">
      <c r="A17" s="79"/>
      <c r="B17" s="712" t="s">
        <v>350</v>
      </c>
      <c r="C17" s="708"/>
      <c r="D17" s="226" t="s">
        <v>83</v>
      </c>
      <c r="E17" s="104">
        <v>7106</v>
      </c>
      <c r="F17" s="104">
        <v>10294</v>
      </c>
      <c r="G17" s="123">
        <v>11979</v>
      </c>
      <c r="H17" s="204">
        <v>12370</v>
      </c>
      <c r="J17" s="8"/>
    </row>
    <row r="18" spans="1:10" ht="20.149999999999999" customHeight="1" x14ac:dyDescent="0.35">
      <c r="B18" s="707" t="s">
        <v>351</v>
      </c>
      <c r="C18" s="700"/>
      <c r="D18" s="227" t="s">
        <v>83</v>
      </c>
      <c r="E18" s="95">
        <v>51158</v>
      </c>
      <c r="F18" s="51">
        <v>39407</v>
      </c>
      <c r="G18" s="122">
        <v>38212</v>
      </c>
      <c r="H18" s="205">
        <v>36575</v>
      </c>
      <c r="J18" s="8"/>
    </row>
    <row r="19" spans="1:10" ht="20.149999999999999" customHeight="1" x14ac:dyDescent="0.35">
      <c r="B19" s="206"/>
      <c r="C19" s="216" t="s">
        <v>352</v>
      </c>
      <c r="D19" s="227" t="s">
        <v>83</v>
      </c>
      <c r="E19" s="95">
        <v>38439</v>
      </c>
      <c r="F19" s="51">
        <v>26791</v>
      </c>
      <c r="G19" s="122">
        <v>26588</v>
      </c>
      <c r="H19" s="205">
        <v>25867</v>
      </c>
      <c r="J19" s="8"/>
    </row>
    <row r="20" spans="1:10" ht="20.149999999999999" customHeight="1" x14ac:dyDescent="0.35">
      <c r="B20" s="207"/>
      <c r="C20" s="216" t="s">
        <v>353</v>
      </c>
      <c r="D20" s="227" t="s">
        <v>83</v>
      </c>
      <c r="E20" s="95">
        <v>11109</v>
      </c>
      <c r="F20" s="51">
        <v>10947</v>
      </c>
      <c r="G20" s="122">
        <v>10028</v>
      </c>
      <c r="H20" s="205">
        <v>9239</v>
      </c>
      <c r="J20" s="8"/>
    </row>
    <row r="21" spans="1:10" ht="20.149999999999999" customHeight="1" x14ac:dyDescent="0.35">
      <c r="B21" s="208"/>
      <c r="C21" s="216" t="s">
        <v>354</v>
      </c>
      <c r="D21" s="227" t="s">
        <v>83</v>
      </c>
      <c r="E21" s="95">
        <v>1609</v>
      </c>
      <c r="F21" s="51">
        <v>1669</v>
      </c>
      <c r="G21" s="122">
        <v>1596</v>
      </c>
      <c r="H21" s="205">
        <v>1468</v>
      </c>
      <c r="J21" s="8"/>
    </row>
    <row r="22" spans="1:10" ht="40" customHeight="1" x14ac:dyDescent="0.35">
      <c r="B22" s="712" t="s">
        <v>355</v>
      </c>
      <c r="C22" s="708"/>
      <c r="D22" s="226" t="s">
        <v>83</v>
      </c>
      <c r="E22" s="46">
        <v>49888</v>
      </c>
      <c r="F22" s="46">
        <v>38976</v>
      </c>
      <c r="G22" s="104">
        <v>37750</v>
      </c>
      <c r="H22" s="179">
        <v>36144</v>
      </c>
      <c r="J22" s="8"/>
    </row>
    <row r="23" spans="1:10" ht="20.149999999999999" customHeight="1" x14ac:dyDescent="0.35">
      <c r="B23" s="81"/>
      <c r="C23" s="225" t="s">
        <v>352</v>
      </c>
      <c r="D23" s="226" t="s">
        <v>83</v>
      </c>
      <c r="E23" s="97">
        <v>37517</v>
      </c>
      <c r="F23" s="46">
        <v>26619</v>
      </c>
      <c r="G23" s="104">
        <v>26300</v>
      </c>
      <c r="H23" s="179">
        <v>25659</v>
      </c>
      <c r="J23" s="8"/>
    </row>
    <row r="24" spans="1:10" ht="20.149999999999999" customHeight="1" x14ac:dyDescent="0.35">
      <c r="B24" s="196"/>
      <c r="C24" s="225" t="s">
        <v>353</v>
      </c>
      <c r="D24" s="226" t="s">
        <v>83</v>
      </c>
      <c r="E24" s="97">
        <v>10784</v>
      </c>
      <c r="F24" s="46">
        <v>10699</v>
      </c>
      <c r="G24" s="104">
        <v>9887</v>
      </c>
      <c r="H24" s="179">
        <v>9040</v>
      </c>
      <c r="J24" s="8"/>
    </row>
    <row r="25" spans="1:10" ht="20.149999999999999" customHeight="1" x14ac:dyDescent="0.35">
      <c r="B25" s="124"/>
      <c r="C25" s="225" t="s">
        <v>354</v>
      </c>
      <c r="D25" s="226" t="s">
        <v>83</v>
      </c>
      <c r="E25" s="97">
        <v>1587</v>
      </c>
      <c r="F25" s="46">
        <v>1658</v>
      </c>
      <c r="G25" s="104">
        <v>1563</v>
      </c>
      <c r="H25" s="179">
        <v>1445</v>
      </c>
      <c r="J25" s="8"/>
    </row>
    <row r="26" spans="1:10" ht="20.149999999999999" customHeight="1" x14ac:dyDescent="0.35">
      <c r="B26" s="707" t="s">
        <v>356</v>
      </c>
      <c r="C26" s="700"/>
      <c r="D26" s="227" t="s">
        <v>357</v>
      </c>
      <c r="E26" s="125">
        <v>83.9</v>
      </c>
      <c r="F26" s="125">
        <v>77.5</v>
      </c>
      <c r="G26" s="96">
        <v>80.099999999999994</v>
      </c>
      <c r="H26" s="209">
        <v>80</v>
      </c>
      <c r="J26" s="8"/>
    </row>
    <row r="27" spans="1:10" ht="20.149999999999999" customHeight="1" x14ac:dyDescent="0.35">
      <c r="B27" s="206"/>
      <c r="C27" s="224" t="s">
        <v>352</v>
      </c>
      <c r="D27" s="227" t="s">
        <v>357</v>
      </c>
      <c r="E27" s="210">
        <v>95.1</v>
      </c>
      <c r="F27" s="52">
        <v>93.5</v>
      </c>
      <c r="G27" s="96">
        <v>94.5</v>
      </c>
      <c r="H27" s="180">
        <v>94.5</v>
      </c>
      <c r="J27" s="8"/>
    </row>
    <row r="28" spans="1:10" ht="20.149999999999999" customHeight="1" x14ac:dyDescent="0.35">
      <c r="B28" s="207"/>
      <c r="C28" s="224" t="s">
        <v>353</v>
      </c>
      <c r="D28" s="227" t="s">
        <v>357</v>
      </c>
      <c r="E28" s="210">
        <v>43.6</v>
      </c>
      <c r="F28" s="52">
        <v>37.1</v>
      </c>
      <c r="G28" s="96">
        <v>41.4</v>
      </c>
      <c r="H28" s="180">
        <v>39.700000000000003</v>
      </c>
      <c r="J28" s="8"/>
    </row>
    <row r="29" spans="1:10" ht="20.149999999999999" customHeight="1" x14ac:dyDescent="0.35">
      <c r="B29" s="208"/>
      <c r="C29" s="224" t="s">
        <v>354</v>
      </c>
      <c r="D29" s="227" t="s">
        <v>357</v>
      </c>
      <c r="E29" s="210">
        <v>93.3</v>
      </c>
      <c r="F29" s="52">
        <v>86</v>
      </c>
      <c r="G29" s="96">
        <v>82.4</v>
      </c>
      <c r="H29" s="180">
        <v>78.599999999999994</v>
      </c>
      <c r="J29" s="8"/>
    </row>
    <row r="30" spans="1:10" ht="20.149999999999999" customHeight="1" x14ac:dyDescent="0.35">
      <c r="B30" s="712" t="s">
        <v>358</v>
      </c>
      <c r="C30" s="708"/>
      <c r="D30" s="226" t="s">
        <v>357</v>
      </c>
      <c r="E30" s="211">
        <v>13.6</v>
      </c>
      <c r="F30" s="211">
        <v>21.4</v>
      </c>
      <c r="G30" s="47">
        <v>18.7</v>
      </c>
      <c r="H30" s="175">
        <v>18.8</v>
      </c>
      <c r="J30" s="8"/>
    </row>
    <row r="31" spans="1:10" ht="20.149999999999999" customHeight="1" x14ac:dyDescent="0.35">
      <c r="B31" s="81"/>
      <c r="C31" s="225" t="s">
        <v>352</v>
      </c>
      <c r="D31" s="226" t="s">
        <v>357</v>
      </c>
      <c r="E31" s="98">
        <v>2.5</v>
      </c>
      <c r="F31" s="99">
        <v>5.9</v>
      </c>
      <c r="G31" s="47">
        <v>4.4000000000000004</v>
      </c>
      <c r="H31" s="175">
        <v>4.7</v>
      </c>
      <c r="J31" s="8"/>
    </row>
    <row r="32" spans="1:10" ht="20.149999999999999" customHeight="1" x14ac:dyDescent="0.35">
      <c r="B32" s="196"/>
      <c r="C32" s="225" t="s">
        <v>353</v>
      </c>
      <c r="D32" s="226" t="s">
        <v>357</v>
      </c>
      <c r="E32" s="98">
        <v>53.5</v>
      </c>
      <c r="F32" s="99">
        <v>60.6</v>
      </c>
      <c r="G32" s="47">
        <v>57.2</v>
      </c>
      <c r="H32" s="175">
        <v>58.2</v>
      </c>
      <c r="J32" s="8"/>
    </row>
    <row r="33" spans="1:10" ht="20.149999999999999" customHeight="1" x14ac:dyDescent="0.35">
      <c r="B33" s="124"/>
      <c r="C33" s="225" t="s">
        <v>354</v>
      </c>
      <c r="D33" s="226" t="s">
        <v>357</v>
      </c>
      <c r="E33" s="98">
        <v>5.4</v>
      </c>
      <c r="F33" s="99">
        <v>13.4</v>
      </c>
      <c r="G33" s="47">
        <v>15.6</v>
      </c>
      <c r="H33" s="175">
        <v>19.7</v>
      </c>
      <c r="J33" s="8"/>
    </row>
    <row r="34" spans="1:10" ht="20.149999999999999" customHeight="1" x14ac:dyDescent="0.35">
      <c r="B34" s="707" t="s">
        <v>359</v>
      </c>
      <c r="C34" s="700"/>
      <c r="D34" s="227" t="s">
        <v>357</v>
      </c>
      <c r="E34" s="125">
        <v>2.5</v>
      </c>
      <c r="F34" s="125">
        <v>1.1000000000000001</v>
      </c>
      <c r="G34" s="96">
        <v>1.2</v>
      </c>
      <c r="H34" s="180">
        <v>1.2</v>
      </c>
      <c r="J34" s="8"/>
    </row>
    <row r="35" spans="1:10" ht="20.149999999999999" customHeight="1" x14ac:dyDescent="0.35">
      <c r="B35" s="206"/>
      <c r="C35" s="224" t="s">
        <v>352</v>
      </c>
      <c r="D35" s="227" t="s">
        <v>357</v>
      </c>
      <c r="E35" s="210">
        <v>2.4</v>
      </c>
      <c r="F35" s="52">
        <v>0.6</v>
      </c>
      <c r="G35" s="96">
        <v>1.1000000000000001</v>
      </c>
      <c r="H35" s="180">
        <v>0.8</v>
      </c>
      <c r="J35" s="8"/>
    </row>
    <row r="36" spans="1:10" ht="20.149999999999999" customHeight="1" x14ac:dyDescent="0.35">
      <c r="B36" s="207"/>
      <c r="C36" s="224" t="s">
        <v>353</v>
      </c>
      <c r="D36" s="227" t="s">
        <v>357</v>
      </c>
      <c r="E36" s="210">
        <v>2.9</v>
      </c>
      <c r="F36" s="52">
        <v>2.2999999999999998</v>
      </c>
      <c r="G36" s="96">
        <v>1.4</v>
      </c>
      <c r="H36" s="180">
        <v>2.2000000000000002</v>
      </c>
      <c r="J36" s="8"/>
    </row>
    <row r="37" spans="1:10" ht="20.149999999999999" customHeight="1" x14ac:dyDescent="0.35">
      <c r="B37" s="208"/>
      <c r="C37" s="224" t="s">
        <v>354</v>
      </c>
      <c r="D37" s="227" t="s">
        <v>357</v>
      </c>
      <c r="E37" s="210">
        <v>1.4</v>
      </c>
      <c r="F37" s="52">
        <v>0.6</v>
      </c>
      <c r="G37" s="212">
        <v>2</v>
      </c>
      <c r="H37" s="209">
        <v>1.6</v>
      </c>
      <c r="J37" s="8"/>
    </row>
    <row r="38" spans="1:10" s="56" customFormat="1" ht="18.649999999999999" customHeight="1" x14ac:dyDescent="0.35">
      <c r="A38" s="83"/>
      <c r="B38" s="749" t="s">
        <v>360</v>
      </c>
      <c r="C38" s="749"/>
      <c r="D38" s="749"/>
      <c r="E38" s="749" t="s">
        <v>361</v>
      </c>
      <c r="F38" s="749"/>
      <c r="G38" s="749"/>
      <c r="H38" s="749"/>
      <c r="I38" s="71"/>
    </row>
    <row r="39" spans="1:10" s="56" customFormat="1" ht="18.649999999999999" customHeight="1" x14ac:dyDescent="0.35">
      <c r="A39" s="83"/>
      <c r="B39" s="624" t="s">
        <v>362</v>
      </c>
      <c r="C39" s="624"/>
      <c r="D39" s="624"/>
      <c r="E39" s="624" t="s">
        <v>363</v>
      </c>
      <c r="F39" s="624"/>
      <c r="G39" s="624"/>
      <c r="H39" s="624"/>
      <c r="I39" s="71"/>
    </row>
    <row r="40" spans="1:10" s="56" customFormat="1" ht="33.65" customHeight="1" x14ac:dyDescent="0.35">
      <c r="A40" s="83"/>
      <c r="B40" s="609" t="s">
        <v>364</v>
      </c>
      <c r="C40" s="609"/>
      <c r="D40" s="609"/>
      <c r="E40" s="609" t="s">
        <v>365</v>
      </c>
      <c r="F40" s="609"/>
      <c r="G40" s="609"/>
      <c r="H40" s="609"/>
      <c r="I40" s="71"/>
    </row>
    <row r="41" spans="1:10" s="56" customFormat="1" ht="20.149999999999999" customHeight="1" x14ac:dyDescent="0.35">
      <c r="A41" s="83"/>
      <c r="B41" s="57"/>
      <c r="C41" s="57"/>
      <c r="D41" s="57"/>
      <c r="E41" s="57"/>
      <c r="F41" s="57"/>
      <c r="G41" s="57"/>
      <c r="H41" s="57"/>
      <c r="I41" s="71"/>
    </row>
    <row r="42" spans="1:10" ht="20.149999999999999" customHeight="1" thickBot="1" x14ac:dyDescent="0.4">
      <c r="A42" s="85"/>
      <c r="J42" s="8"/>
    </row>
    <row r="43" spans="1:10" ht="30" customHeight="1" thickTop="1" x14ac:dyDescent="0.35">
      <c r="B43" s="30" t="s">
        <v>366</v>
      </c>
      <c r="C43" s="31"/>
      <c r="D43" s="32"/>
      <c r="E43" s="33"/>
      <c r="F43" s="33"/>
      <c r="G43" s="33"/>
      <c r="H43" s="33"/>
      <c r="J43" s="8"/>
    </row>
    <row r="44" spans="1:10" ht="30" customHeight="1" thickBot="1" x14ac:dyDescent="0.4">
      <c r="B44" s="34" t="s">
        <v>367</v>
      </c>
      <c r="C44" s="35"/>
      <c r="D44" s="36"/>
      <c r="E44" s="37"/>
      <c r="F44" s="37"/>
      <c r="G44" s="37"/>
      <c r="H44" s="37"/>
      <c r="J44" s="8"/>
    </row>
    <row r="45" spans="1:10" ht="20.149999999999999" customHeight="1" thickTop="1" x14ac:dyDescent="0.35">
      <c r="A45" s="85"/>
      <c r="B45" s="71"/>
      <c r="C45" s="71"/>
      <c r="D45" s="71"/>
      <c r="E45" s="71"/>
      <c r="F45" s="71"/>
      <c r="G45" s="71"/>
      <c r="H45" s="71"/>
      <c r="J45" s="8"/>
    </row>
    <row r="46" spans="1:10" ht="40" customHeight="1" x14ac:dyDescent="0.35">
      <c r="B46" s="729"/>
      <c r="C46" s="729"/>
      <c r="D46" s="228" t="s">
        <v>23</v>
      </c>
      <c r="E46" s="49" t="s">
        <v>24</v>
      </c>
      <c r="F46" s="49" t="s">
        <v>25</v>
      </c>
      <c r="G46" s="49" t="s">
        <v>26</v>
      </c>
      <c r="H46" s="50" t="s">
        <v>27</v>
      </c>
      <c r="I46" s="147"/>
      <c r="J46" s="8"/>
    </row>
    <row r="47" spans="1:10" ht="40" customHeight="1" x14ac:dyDescent="0.35">
      <c r="B47" s="668" t="s">
        <v>368</v>
      </c>
      <c r="C47" s="613"/>
      <c r="D47" s="126" t="s">
        <v>83</v>
      </c>
      <c r="E47" s="102">
        <v>43760</v>
      </c>
      <c r="F47" s="102">
        <v>32043</v>
      </c>
      <c r="G47" s="127">
        <v>37127</v>
      </c>
      <c r="H47" s="202">
        <v>34715</v>
      </c>
      <c r="J47" s="8"/>
    </row>
    <row r="48" spans="1:10" ht="40" customHeight="1" x14ac:dyDescent="0.35">
      <c r="B48" s="677" t="s">
        <v>369</v>
      </c>
      <c r="C48" s="678"/>
      <c r="D48" s="128" t="s">
        <v>83</v>
      </c>
      <c r="E48" s="129">
        <v>7106</v>
      </c>
      <c r="F48" s="129">
        <v>10294</v>
      </c>
      <c r="G48" s="80">
        <v>11979</v>
      </c>
      <c r="H48" s="181">
        <v>12370</v>
      </c>
      <c r="J48" s="8"/>
    </row>
    <row r="49" spans="1:10" ht="40" customHeight="1" x14ac:dyDescent="0.35">
      <c r="B49" s="674" t="s">
        <v>370</v>
      </c>
      <c r="C49" s="675"/>
      <c r="D49" s="230" t="s">
        <v>243</v>
      </c>
      <c r="E49" s="130">
        <v>16.2</v>
      </c>
      <c r="F49" s="131">
        <v>32.1</v>
      </c>
      <c r="G49" s="47">
        <v>32.299999999999997</v>
      </c>
      <c r="H49" s="175">
        <v>35.6</v>
      </c>
      <c r="J49" s="8"/>
    </row>
    <row r="50" spans="1:10" s="56" customFormat="1" ht="20.149999999999999" customHeight="1" x14ac:dyDescent="0.35">
      <c r="A50" s="83"/>
      <c r="B50" s="750" t="s">
        <v>371</v>
      </c>
      <c r="C50" s="750"/>
      <c r="D50" s="750"/>
      <c r="E50" s="750" t="s">
        <v>372</v>
      </c>
      <c r="F50" s="750"/>
      <c r="G50" s="750"/>
      <c r="H50" s="132"/>
      <c r="I50" s="71"/>
    </row>
    <row r="51" spans="1:10" ht="20.149999999999999" customHeight="1" x14ac:dyDescent="0.35">
      <c r="A51" s="85"/>
      <c r="B51" s="23"/>
      <c r="J51" s="8"/>
    </row>
    <row r="52" spans="1:10" s="23" customFormat="1" ht="20.149999999999999" customHeight="1" thickBot="1" x14ac:dyDescent="0.4">
      <c r="A52" s="26"/>
      <c r="D52" s="66"/>
      <c r="E52" s="133"/>
      <c r="F52" s="133"/>
      <c r="G52" s="133"/>
      <c r="H52" s="133"/>
      <c r="I52" s="134"/>
    </row>
    <row r="53" spans="1:10" ht="30" customHeight="1" thickTop="1" x14ac:dyDescent="0.35">
      <c r="B53" s="30" t="s">
        <v>373</v>
      </c>
      <c r="C53" s="31"/>
      <c r="D53" s="32"/>
      <c r="E53" s="33"/>
      <c r="F53" s="33"/>
      <c r="G53" s="33"/>
      <c r="H53" s="33"/>
      <c r="J53" s="8"/>
    </row>
    <row r="54" spans="1:10" ht="30" customHeight="1" thickBot="1" x14ac:dyDescent="0.4">
      <c r="B54" s="34" t="s">
        <v>374</v>
      </c>
      <c r="C54" s="35"/>
      <c r="D54" s="36"/>
      <c r="E54" s="37"/>
      <c r="F54" s="37"/>
      <c r="G54" s="37"/>
      <c r="H54" s="37"/>
      <c r="J54" s="8"/>
    </row>
    <row r="55" spans="1:10" s="23" customFormat="1" ht="20.149999999999999" customHeight="1" thickTop="1" x14ac:dyDescent="0.35">
      <c r="A55" s="26"/>
      <c r="D55" s="66"/>
      <c r="E55" s="133"/>
      <c r="F55" s="133"/>
      <c r="G55" s="133"/>
      <c r="H55" s="133"/>
      <c r="I55" s="134"/>
    </row>
    <row r="56" spans="1:10" ht="40" customHeight="1" x14ac:dyDescent="0.35">
      <c r="B56" s="730"/>
      <c r="C56" s="730"/>
      <c r="D56" s="228" t="s">
        <v>23</v>
      </c>
      <c r="E56" s="49" t="s">
        <v>25</v>
      </c>
      <c r="F56" s="49" t="s">
        <v>26</v>
      </c>
      <c r="G56" s="50" t="s">
        <v>27</v>
      </c>
      <c r="H56" s="135"/>
      <c r="I56" s="147"/>
      <c r="J56" s="8"/>
    </row>
    <row r="57" spans="1:10" s="23" customFormat="1" ht="20.25" customHeight="1" x14ac:dyDescent="0.35">
      <c r="A57" s="136"/>
      <c r="B57" s="612" t="s">
        <v>375</v>
      </c>
      <c r="C57" s="613"/>
      <c r="D57" s="126" t="s">
        <v>83</v>
      </c>
      <c r="E57" s="137">
        <v>905.1</v>
      </c>
      <c r="F57" s="138">
        <v>855.2</v>
      </c>
      <c r="G57" s="200">
        <v>886.1</v>
      </c>
      <c r="I57" s="134"/>
    </row>
    <row r="58" spans="1:10" s="23" customFormat="1" ht="20.25" customHeight="1" x14ac:dyDescent="0.35">
      <c r="A58" s="136"/>
      <c r="B58" s="666" t="s">
        <v>376</v>
      </c>
      <c r="C58" s="667"/>
      <c r="D58" s="128" t="s">
        <v>83</v>
      </c>
      <c r="E58" s="139">
        <v>3.3</v>
      </c>
      <c r="F58" s="140">
        <v>3.7</v>
      </c>
      <c r="G58" s="203">
        <v>2.6</v>
      </c>
      <c r="I58" s="134"/>
    </row>
    <row r="59" spans="1:10" s="23" customFormat="1" ht="20.25" customHeight="1" x14ac:dyDescent="0.35">
      <c r="A59" s="136"/>
      <c r="B59" s="751" t="s">
        <v>377</v>
      </c>
      <c r="C59" s="752"/>
      <c r="D59" s="230" t="s">
        <v>83</v>
      </c>
      <c r="E59" s="141">
        <v>1691.8</v>
      </c>
      <c r="F59" s="142">
        <v>1600.6</v>
      </c>
      <c r="G59" s="201">
        <v>1430.3</v>
      </c>
      <c r="I59" s="134"/>
    </row>
    <row r="60" spans="1:10" s="23" customFormat="1" ht="20.25" customHeight="1" x14ac:dyDescent="0.35">
      <c r="A60" s="136"/>
      <c r="B60" s="666" t="s">
        <v>378</v>
      </c>
      <c r="C60" s="667"/>
      <c r="D60" s="128" t="s">
        <v>83</v>
      </c>
      <c r="E60" s="139">
        <v>46982.400000000001</v>
      </c>
      <c r="F60" s="140">
        <v>44982.400000000001</v>
      </c>
      <c r="G60" s="203">
        <v>40095.4</v>
      </c>
      <c r="I60" s="134"/>
    </row>
    <row r="61" spans="1:10" s="23" customFormat="1" ht="20.25" customHeight="1" x14ac:dyDescent="0.35">
      <c r="A61" s="136"/>
      <c r="B61" s="751" t="s">
        <v>379</v>
      </c>
      <c r="C61" s="752"/>
      <c r="D61" s="230" t="s">
        <v>83</v>
      </c>
      <c r="E61" s="141">
        <v>91.1</v>
      </c>
      <c r="F61" s="142">
        <v>96.9</v>
      </c>
      <c r="G61" s="201">
        <v>63</v>
      </c>
      <c r="I61" s="134"/>
    </row>
    <row r="62" spans="1:10" s="23" customFormat="1" ht="20.25" customHeight="1" x14ac:dyDescent="0.35">
      <c r="A62" s="136"/>
      <c r="B62" s="666" t="s">
        <v>380</v>
      </c>
      <c r="C62" s="667"/>
      <c r="D62" s="128" t="s">
        <v>83</v>
      </c>
      <c r="E62" s="139">
        <v>0.1</v>
      </c>
      <c r="F62" s="140">
        <v>0.1</v>
      </c>
      <c r="G62" s="203">
        <v>0</v>
      </c>
      <c r="I62" s="134"/>
    </row>
    <row r="63" spans="1:10" s="23" customFormat="1" ht="20.25" customHeight="1" x14ac:dyDescent="0.35">
      <c r="A63" s="136"/>
      <c r="B63" s="751" t="s">
        <v>381</v>
      </c>
      <c r="C63" s="752"/>
      <c r="D63" s="230" t="s">
        <v>83</v>
      </c>
      <c r="E63" s="141">
        <v>3.8</v>
      </c>
      <c r="F63" s="142">
        <v>4.2</v>
      </c>
      <c r="G63" s="201">
        <v>16.7</v>
      </c>
      <c r="I63" s="134"/>
    </row>
    <row r="64" spans="1:10" s="23" customFormat="1" ht="20.25" customHeight="1" x14ac:dyDescent="0.35">
      <c r="A64" s="136"/>
      <c r="B64" s="666" t="s">
        <v>382</v>
      </c>
      <c r="C64" s="667"/>
      <c r="D64" s="128" t="s">
        <v>83</v>
      </c>
      <c r="E64" s="143" t="s">
        <v>383</v>
      </c>
      <c r="F64" s="143" t="s">
        <v>383</v>
      </c>
      <c r="G64" s="203">
        <v>0</v>
      </c>
      <c r="I64" s="134"/>
    </row>
    <row r="65" spans="1:10" s="23" customFormat="1" ht="20.25" customHeight="1" x14ac:dyDescent="0.35">
      <c r="A65" s="136"/>
      <c r="B65" s="751" t="s">
        <v>384</v>
      </c>
      <c r="C65" s="752"/>
      <c r="D65" s="230" t="s">
        <v>83</v>
      </c>
      <c r="E65" s="144" t="s">
        <v>383</v>
      </c>
      <c r="F65" s="144" t="s">
        <v>383</v>
      </c>
      <c r="G65" s="201">
        <v>0.1</v>
      </c>
      <c r="I65" s="134"/>
    </row>
    <row r="66" spans="1:10" s="23" customFormat="1" ht="20.25" customHeight="1" x14ac:dyDescent="0.35">
      <c r="A66" s="136"/>
      <c r="B66" s="666" t="s">
        <v>385</v>
      </c>
      <c r="C66" s="667"/>
      <c r="D66" s="128" t="s">
        <v>83</v>
      </c>
      <c r="E66" s="143" t="s">
        <v>383</v>
      </c>
      <c r="F66" s="143" t="s">
        <v>383</v>
      </c>
      <c r="G66" s="203">
        <v>69.599999999999994</v>
      </c>
      <c r="I66" s="134"/>
    </row>
    <row r="67" spans="1:10" s="23" customFormat="1" ht="20.25" customHeight="1" x14ac:dyDescent="0.35">
      <c r="A67" s="136"/>
      <c r="B67" s="751" t="s">
        <v>386</v>
      </c>
      <c r="C67" s="752"/>
      <c r="D67" s="230" t="s">
        <v>83</v>
      </c>
      <c r="E67" s="144" t="s">
        <v>383</v>
      </c>
      <c r="F67" s="144" t="s">
        <v>383</v>
      </c>
      <c r="G67" s="201">
        <v>7.6</v>
      </c>
      <c r="I67" s="134"/>
    </row>
    <row r="68" spans="1:10" s="23" customFormat="1" ht="20.149999999999999" customHeight="1" x14ac:dyDescent="0.35">
      <c r="A68" s="26"/>
      <c r="D68" s="66"/>
      <c r="E68" s="145"/>
      <c r="F68" s="145"/>
      <c r="G68" s="145"/>
      <c r="H68" s="145"/>
      <c r="I68" s="134"/>
    </row>
    <row r="69" spans="1:10" ht="20.149999999999999" customHeight="1" thickBot="1" x14ac:dyDescent="0.4">
      <c r="A69" s="85"/>
      <c r="J69" s="8"/>
    </row>
    <row r="70" spans="1:10" ht="30" customHeight="1" thickTop="1" x14ac:dyDescent="0.35">
      <c r="B70" s="30" t="s">
        <v>387</v>
      </c>
      <c r="C70" s="31"/>
      <c r="D70" s="32"/>
      <c r="E70" s="33"/>
      <c r="F70" s="33"/>
      <c r="G70" s="33"/>
      <c r="H70" s="33"/>
      <c r="J70" s="8"/>
    </row>
    <row r="71" spans="1:10" ht="30" customHeight="1" thickBot="1" x14ac:dyDescent="0.4">
      <c r="B71" s="34" t="s">
        <v>388</v>
      </c>
      <c r="C71" s="35"/>
      <c r="D71" s="36"/>
      <c r="E71" s="37"/>
      <c r="F71" s="37"/>
      <c r="G71" s="37"/>
      <c r="H71" s="37"/>
      <c r="J71" s="8"/>
    </row>
    <row r="72" spans="1:10" ht="20.149999999999999" customHeight="1" thickTop="1" x14ac:dyDescent="0.35">
      <c r="A72" s="85"/>
      <c r="B72" s="148"/>
      <c r="J72" s="8"/>
    </row>
    <row r="73" spans="1:10" ht="67" customHeight="1" x14ac:dyDescent="0.35">
      <c r="B73" s="610" t="s">
        <v>739</v>
      </c>
      <c r="C73" s="610"/>
      <c r="D73" s="610"/>
      <c r="E73" s="610" t="s">
        <v>740</v>
      </c>
      <c r="F73" s="610"/>
      <c r="G73" s="610"/>
      <c r="H73" s="610"/>
      <c r="J73" s="8"/>
    </row>
    <row r="74" spans="1:10" s="223" customFormat="1" ht="22" x14ac:dyDescent="0.35">
      <c r="A74" s="146"/>
      <c r="B74" s="739" t="s">
        <v>389</v>
      </c>
      <c r="C74" s="740"/>
      <c r="D74" s="740"/>
      <c r="E74" s="739" t="s">
        <v>390</v>
      </c>
      <c r="F74" s="740"/>
      <c r="G74" s="740"/>
      <c r="H74" s="740"/>
      <c r="I74" s="183"/>
    </row>
    <row r="75" spans="1:10" ht="40" customHeight="1" x14ac:dyDescent="0.35">
      <c r="B75" s="679"/>
      <c r="C75" s="731"/>
      <c r="D75" s="228" t="s">
        <v>23</v>
      </c>
      <c r="E75" s="49" t="s">
        <v>24</v>
      </c>
      <c r="F75" s="49" t="s">
        <v>25</v>
      </c>
      <c r="G75" s="49" t="s">
        <v>26</v>
      </c>
      <c r="H75" s="50" t="s">
        <v>27</v>
      </c>
      <c r="I75" s="147"/>
      <c r="J75" s="8"/>
    </row>
    <row r="76" spans="1:10" ht="20.149999999999999" customHeight="1" x14ac:dyDescent="0.35">
      <c r="B76" s="702" t="s">
        <v>391</v>
      </c>
      <c r="C76" s="713"/>
      <c r="D76" s="737" t="s">
        <v>392</v>
      </c>
      <c r="E76" s="44">
        <f t="shared" ref="E76:F76" si="0">SUM(E77:E81)</f>
        <v>3498.6796229999982</v>
      </c>
      <c r="F76" s="44">
        <f t="shared" si="0"/>
        <v>3451.2820509999997</v>
      </c>
      <c r="G76" s="44">
        <v>3272.9325540000027</v>
      </c>
      <c r="H76" s="194">
        <v>3515.2223820000004</v>
      </c>
      <c r="I76" s="503" t="s">
        <v>78</v>
      </c>
      <c r="J76" s="8"/>
    </row>
    <row r="77" spans="1:10" ht="20.149999999999999" customHeight="1" x14ac:dyDescent="0.35">
      <c r="B77" s="81"/>
      <c r="C77" s="225" t="s">
        <v>393</v>
      </c>
      <c r="D77" s="738"/>
      <c r="E77" s="46">
        <v>1562.9237949999983</v>
      </c>
      <c r="F77" s="46">
        <v>1451.6476129999999</v>
      </c>
      <c r="G77" s="46">
        <v>1419.2108780000028</v>
      </c>
      <c r="H77" s="173">
        <v>1474.3808430000001</v>
      </c>
      <c r="I77" s="490"/>
      <c r="J77" s="8"/>
    </row>
    <row r="78" spans="1:10" ht="20.149999999999999" customHeight="1" x14ac:dyDescent="0.35">
      <c r="B78" s="196"/>
      <c r="C78" s="225" t="s">
        <v>394</v>
      </c>
      <c r="D78" s="738"/>
      <c r="E78" s="46">
        <v>12.263999999999999</v>
      </c>
      <c r="F78" s="46">
        <v>12.82</v>
      </c>
      <c r="G78" s="46">
        <v>8.1150000000000002</v>
      </c>
      <c r="H78" s="173">
        <v>9.3140000000000001</v>
      </c>
      <c r="I78" s="118"/>
      <c r="J78" s="8"/>
    </row>
    <row r="79" spans="1:10" ht="20.149999999999999" customHeight="1" x14ac:dyDescent="0.35">
      <c r="B79" s="196"/>
      <c r="C79" s="225" t="s">
        <v>395</v>
      </c>
      <c r="D79" s="738"/>
      <c r="E79" s="46">
        <v>1900.1138000000003</v>
      </c>
      <c r="F79" s="46">
        <v>1974.9114380000003</v>
      </c>
      <c r="G79" s="46">
        <v>1827.1726139999998</v>
      </c>
      <c r="H79" s="173">
        <v>2009.4256929999999</v>
      </c>
      <c r="I79" s="490"/>
      <c r="J79" s="8"/>
    </row>
    <row r="80" spans="1:10" ht="20.149999999999999" customHeight="1" x14ac:dyDescent="0.35">
      <c r="B80" s="196"/>
      <c r="C80" s="225" t="s">
        <v>396</v>
      </c>
      <c r="D80" s="738"/>
      <c r="E80" s="46">
        <v>4.1600280000000005</v>
      </c>
      <c r="F80" s="46">
        <v>0</v>
      </c>
      <c r="G80" s="46">
        <v>0.152062</v>
      </c>
      <c r="H80" s="173">
        <v>4.2438459999999996</v>
      </c>
      <c r="I80" s="490"/>
      <c r="J80" s="8"/>
    </row>
    <row r="81" spans="1:10" ht="20.149999999999999" customHeight="1" x14ac:dyDescent="0.35">
      <c r="B81" s="124"/>
      <c r="C81" s="225" t="s">
        <v>397</v>
      </c>
      <c r="D81" s="738"/>
      <c r="E81" s="46">
        <v>19.217999999999993</v>
      </c>
      <c r="F81" s="46">
        <v>11.903</v>
      </c>
      <c r="G81" s="46">
        <v>18.282</v>
      </c>
      <c r="H81" s="173">
        <v>17.858000000000001</v>
      </c>
      <c r="I81" s="490"/>
      <c r="J81" s="8"/>
    </row>
    <row r="82" spans="1:10" ht="20.149999999999999" customHeight="1" x14ac:dyDescent="0.35">
      <c r="B82" s="747" t="s">
        <v>398</v>
      </c>
      <c r="C82" s="707"/>
      <c r="D82" s="227" t="s">
        <v>392</v>
      </c>
      <c r="E82" s="51">
        <v>322.26799999999997</v>
      </c>
      <c r="F82" s="51">
        <v>315.18299999999999</v>
      </c>
      <c r="G82" s="51">
        <v>318.26836400000002</v>
      </c>
      <c r="H82" s="172">
        <v>312.88463400000001</v>
      </c>
      <c r="I82" s="490"/>
      <c r="J82" s="8"/>
    </row>
    <row r="83" spans="1:10" ht="20.149999999999999" customHeight="1" x14ac:dyDescent="0.35">
      <c r="B83" s="712" t="s">
        <v>399</v>
      </c>
      <c r="C83" s="708"/>
      <c r="D83" s="226" t="s">
        <v>392</v>
      </c>
      <c r="E83" s="46">
        <v>249.76251999999997</v>
      </c>
      <c r="F83" s="46">
        <v>251.67000099999998</v>
      </c>
      <c r="G83" s="46">
        <v>206.391884</v>
      </c>
      <c r="H83" s="173">
        <v>242.56903100000002</v>
      </c>
      <c r="I83" s="490" t="s">
        <v>78</v>
      </c>
      <c r="J83" s="8"/>
    </row>
    <row r="84" spans="1:10" ht="20.149999999999999" customHeight="1" x14ac:dyDescent="0.35">
      <c r="B84" s="707" t="s">
        <v>400</v>
      </c>
      <c r="C84" s="700"/>
      <c r="D84" s="227" t="s">
        <v>214</v>
      </c>
      <c r="E84" s="198">
        <f t="shared" ref="E84:F84" si="1">E83/(E76+E83)*100</f>
        <v>6.6631019093203081</v>
      </c>
      <c r="F84" s="198">
        <f t="shared" si="1"/>
        <v>6.7964693429954242</v>
      </c>
      <c r="G84" s="198">
        <v>5.9319528166404307</v>
      </c>
      <c r="H84" s="199">
        <f>+H83/(H76+H83)*100</f>
        <v>6.4550956756364268</v>
      </c>
      <c r="I84" s="490"/>
      <c r="J84" s="8"/>
    </row>
    <row r="85" spans="1:10" ht="20.149999999999999" customHeight="1" x14ac:dyDescent="0.35">
      <c r="B85" s="712" t="s">
        <v>401</v>
      </c>
      <c r="C85" s="708"/>
      <c r="D85" s="738" t="s">
        <v>392</v>
      </c>
      <c r="E85" s="46">
        <f>SUM(E86:E90)</f>
        <v>2819.8697279999997</v>
      </c>
      <c r="F85" s="46">
        <f>SUM(F86:F90)</f>
        <v>2491.4445769999993</v>
      </c>
      <c r="G85" s="46">
        <v>2410.3410900000008</v>
      </c>
      <c r="H85" s="173">
        <v>2439.0611629999999</v>
      </c>
      <c r="I85" s="490" t="s">
        <v>78</v>
      </c>
      <c r="J85" s="8"/>
    </row>
    <row r="86" spans="1:10" ht="20.149999999999999" customHeight="1" x14ac:dyDescent="0.35">
      <c r="B86" s="81"/>
      <c r="C86" s="195" t="s">
        <v>402</v>
      </c>
      <c r="D86" s="738"/>
      <c r="E86" s="46">
        <v>1476.1946</v>
      </c>
      <c r="F86" s="46">
        <v>1229.018</v>
      </c>
      <c r="G86" s="46">
        <v>1199.4111719999999</v>
      </c>
      <c r="H86" s="173">
        <v>1235.6180689999999</v>
      </c>
      <c r="I86" s="490"/>
      <c r="J86" s="8"/>
    </row>
    <row r="87" spans="1:10" ht="20.149999999999999" customHeight="1" x14ac:dyDescent="0.35">
      <c r="B87" s="196"/>
      <c r="C87" s="195" t="s">
        <v>403</v>
      </c>
      <c r="D87" s="738"/>
      <c r="E87" s="46">
        <v>1343.6751279999994</v>
      </c>
      <c r="F87" s="46">
        <v>1262.4265769999993</v>
      </c>
      <c r="G87" s="46">
        <v>1210.9299180000007</v>
      </c>
      <c r="H87" s="173">
        <v>1203.443094</v>
      </c>
      <c r="I87" s="118"/>
      <c r="J87" s="8"/>
    </row>
    <row r="88" spans="1:10" ht="20.149999999999999" customHeight="1" x14ac:dyDescent="0.35">
      <c r="B88" s="196"/>
      <c r="C88" s="195" t="s">
        <v>404</v>
      </c>
      <c r="D88" s="738"/>
      <c r="E88" s="46">
        <v>0</v>
      </c>
      <c r="F88" s="46">
        <v>0</v>
      </c>
      <c r="G88" s="46">
        <v>0</v>
      </c>
      <c r="H88" s="173">
        <v>0</v>
      </c>
      <c r="I88" s="118"/>
      <c r="J88" s="8"/>
    </row>
    <row r="89" spans="1:10" ht="20.149999999999999" customHeight="1" x14ac:dyDescent="0.35">
      <c r="B89" s="196"/>
      <c r="C89" s="195" t="s">
        <v>405</v>
      </c>
      <c r="D89" s="738"/>
      <c r="E89" s="46">
        <v>0</v>
      </c>
      <c r="F89" s="46">
        <v>0</v>
      </c>
      <c r="G89" s="46">
        <v>0</v>
      </c>
      <c r="H89" s="173">
        <v>0</v>
      </c>
      <c r="I89" s="118"/>
      <c r="J89" s="8"/>
    </row>
    <row r="90" spans="1:10" ht="40" customHeight="1" x14ac:dyDescent="0.35">
      <c r="B90" s="197"/>
      <c r="C90" s="225" t="s">
        <v>406</v>
      </c>
      <c r="D90" s="738"/>
      <c r="E90" s="46">
        <v>0</v>
      </c>
      <c r="F90" s="46">
        <v>0</v>
      </c>
      <c r="G90" s="46">
        <v>0</v>
      </c>
      <c r="H90" s="173">
        <v>0</v>
      </c>
      <c r="I90" s="118"/>
      <c r="J90" s="8"/>
    </row>
    <row r="91" spans="1:10" ht="20.149999999999999" customHeight="1" x14ac:dyDescent="0.35">
      <c r="B91" s="707" t="s">
        <v>407</v>
      </c>
      <c r="C91" s="700"/>
      <c r="D91" s="227" t="s">
        <v>392</v>
      </c>
      <c r="E91" s="51">
        <f>E76-E85</f>
        <v>678.80989499999851</v>
      </c>
      <c r="F91" s="51">
        <f>F76-F85</f>
        <v>959.83747400000038</v>
      </c>
      <c r="G91" s="51">
        <v>862.59146400000191</v>
      </c>
      <c r="H91" s="172">
        <f>+H76-H85</f>
        <v>1076.1612190000005</v>
      </c>
      <c r="I91" s="118"/>
      <c r="J91" s="8"/>
    </row>
    <row r="92" spans="1:10" ht="20.149999999999999" customHeight="1" x14ac:dyDescent="0.35">
      <c r="B92" s="754" t="s">
        <v>408</v>
      </c>
      <c r="C92" s="712"/>
      <c r="D92" s="226" t="s">
        <v>392</v>
      </c>
      <c r="E92" s="46">
        <v>48.290617999999995</v>
      </c>
      <c r="F92" s="46">
        <v>46.415346000000007</v>
      </c>
      <c r="G92" s="46">
        <v>45.847488000000034</v>
      </c>
      <c r="H92" s="173">
        <v>43.139973999999967</v>
      </c>
      <c r="I92" s="118"/>
      <c r="J92" s="8"/>
    </row>
    <row r="93" spans="1:10" s="56" customFormat="1" ht="30" customHeight="1" x14ac:dyDescent="0.35">
      <c r="A93" s="83"/>
      <c r="B93" s="609" t="s">
        <v>409</v>
      </c>
      <c r="C93" s="609"/>
      <c r="D93" s="609"/>
      <c r="E93" s="609" t="s">
        <v>410</v>
      </c>
      <c r="F93" s="609"/>
      <c r="G93" s="609"/>
      <c r="H93" s="609"/>
      <c r="I93" s="71"/>
    </row>
    <row r="94" spans="1:10" s="56" customFormat="1" ht="30" customHeight="1" x14ac:dyDescent="0.35">
      <c r="A94" s="83"/>
      <c r="B94" s="624" t="s">
        <v>411</v>
      </c>
      <c r="C94" s="624"/>
      <c r="D94" s="624"/>
      <c r="E94" s="624" t="s">
        <v>412</v>
      </c>
      <c r="F94" s="624"/>
      <c r="G94" s="624"/>
      <c r="H94" s="624"/>
      <c r="I94" s="71"/>
    </row>
    <row r="95" spans="1:10" s="56" customFormat="1" ht="30" customHeight="1" x14ac:dyDescent="0.35">
      <c r="A95" s="83"/>
      <c r="B95" s="748" t="s">
        <v>413</v>
      </c>
      <c r="C95" s="748"/>
      <c r="D95" s="748"/>
      <c r="E95" s="624" t="s">
        <v>414</v>
      </c>
      <c r="F95" s="624"/>
      <c r="G95" s="624"/>
      <c r="H95" s="624"/>
      <c r="I95" s="71"/>
    </row>
    <row r="96" spans="1:10" s="56" customFormat="1" ht="15" customHeight="1" x14ac:dyDescent="0.35">
      <c r="A96" s="83"/>
      <c r="B96" s="748" t="s">
        <v>415</v>
      </c>
      <c r="C96" s="748"/>
      <c r="D96" s="748"/>
      <c r="E96" s="624" t="s">
        <v>416</v>
      </c>
      <c r="F96" s="624"/>
      <c r="G96" s="624"/>
      <c r="H96" s="624"/>
      <c r="I96" s="71"/>
    </row>
    <row r="97" spans="1:10" s="56" customFormat="1" ht="16" x14ac:dyDescent="0.35">
      <c r="A97" s="83"/>
      <c r="B97" s="609" t="s">
        <v>194</v>
      </c>
      <c r="C97" s="609"/>
      <c r="D97" s="609"/>
      <c r="E97" s="746" t="s">
        <v>195</v>
      </c>
      <c r="F97" s="746"/>
      <c r="G97" s="746"/>
      <c r="H97" s="746"/>
      <c r="I97" s="71"/>
    </row>
    <row r="98" spans="1:10" s="56" customFormat="1" ht="16" x14ac:dyDescent="0.35">
      <c r="A98" s="83"/>
      <c r="B98" s="745" t="s">
        <v>417</v>
      </c>
      <c r="C98" s="745"/>
      <c r="D98" s="745"/>
      <c r="E98" s="235" t="s">
        <v>418</v>
      </c>
      <c r="F98" s="235"/>
      <c r="G98" s="235"/>
      <c r="H98" s="235"/>
      <c r="I98" s="71"/>
    </row>
    <row r="99" spans="1:10" ht="20.149999999999999" customHeight="1" x14ac:dyDescent="0.35">
      <c r="J99" s="8"/>
    </row>
    <row r="100" spans="1:10" ht="20.149999999999999" customHeight="1" thickBot="1" x14ac:dyDescent="0.4">
      <c r="A100" s="85"/>
      <c r="B100" s="148"/>
      <c r="J100" s="8"/>
    </row>
    <row r="101" spans="1:10" ht="30" customHeight="1" thickTop="1" x14ac:dyDescent="0.35">
      <c r="B101" s="167" t="s">
        <v>419</v>
      </c>
      <c r="C101" s="91"/>
      <c r="D101" s="32"/>
      <c r="E101" s="33"/>
      <c r="F101" s="33"/>
      <c r="G101" s="33"/>
      <c r="H101" s="33"/>
      <c r="J101" s="8"/>
    </row>
    <row r="102" spans="1:10" ht="30" customHeight="1" thickBot="1" x14ac:dyDescent="0.4">
      <c r="B102" s="168" t="s">
        <v>420</v>
      </c>
      <c r="C102" s="92"/>
      <c r="D102" s="36"/>
      <c r="E102" s="37"/>
      <c r="F102" s="37"/>
      <c r="G102" s="37"/>
      <c r="H102" s="37"/>
      <c r="J102" s="8"/>
    </row>
    <row r="103" spans="1:10" ht="20.149999999999999" customHeight="1" thickTop="1" x14ac:dyDescent="0.35">
      <c r="A103" s="85"/>
      <c r="B103" s="148"/>
      <c r="J103" s="8"/>
    </row>
    <row r="104" spans="1:10" ht="83.15" customHeight="1" x14ac:dyDescent="0.35">
      <c r="B104" s="610" t="s">
        <v>421</v>
      </c>
      <c r="C104" s="610"/>
      <c r="D104" s="610"/>
      <c r="E104" s="610" t="s">
        <v>422</v>
      </c>
      <c r="F104" s="610"/>
      <c r="G104" s="610"/>
      <c r="H104" s="610"/>
      <c r="J104" s="8"/>
    </row>
    <row r="105" spans="1:10" s="223" customFormat="1" ht="22" x14ac:dyDescent="0.35">
      <c r="A105" s="146"/>
      <c r="B105" s="739" t="s">
        <v>389</v>
      </c>
      <c r="C105" s="740"/>
      <c r="D105" s="740"/>
      <c r="E105" s="739" t="s">
        <v>390</v>
      </c>
      <c r="F105" s="740"/>
      <c r="G105" s="740"/>
      <c r="H105" s="740"/>
      <c r="I105" s="183"/>
    </row>
    <row r="106" spans="1:10" ht="40" customHeight="1" x14ac:dyDescent="0.35">
      <c r="B106" s="734"/>
      <c r="C106" s="735"/>
      <c r="D106" s="149" t="s">
        <v>23</v>
      </c>
      <c r="E106" s="150" t="s">
        <v>24</v>
      </c>
      <c r="F106" s="150" t="s">
        <v>25</v>
      </c>
      <c r="G106" s="150" t="s">
        <v>26</v>
      </c>
      <c r="H106" s="151" t="s">
        <v>27</v>
      </c>
      <c r="I106" s="147"/>
      <c r="J106" s="8"/>
    </row>
    <row r="107" spans="1:10" ht="40" customHeight="1" x14ac:dyDescent="0.35">
      <c r="B107" s="741" t="s">
        <v>423</v>
      </c>
      <c r="C107" s="152" t="s">
        <v>424</v>
      </c>
      <c r="D107" s="153" t="s">
        <v>425</v>
      </c>
      <c r="E107" s="154">
        <v>46448.410571068067</v>
      </c>
      <c r="F107" s="154">
        <v>42183.786999039119</v>
      </c>
      <c r="G107" s="154">
        <v>40326.769987508298</v>
      </c>
      <c r="H107" s="189">
        <v>40933.499000000018</v>
      </c>
      <c r="J107" s="8"/>
    </row>
    <row r="108" spans="1:10" ht="40" customHeight="1" x14ac:dyDescent="0.35">
      <c r="B108" s="742"/>
      <c r="C108" s="155" t="s">
        <v>426</v>
      </c>
      <c r="D108" s="156" t="s">
        <v>425</v>
      </c>
      <c r="E108" s="87">
        <v>14457.548121618733</v>
      </c>
      <c r="F108" s="87">
        <v>11534.529222618388</v>
      </c>
      <c r="G108" s="87">
        <v>8498.1603302587173</v>
      </c>
      <c r="H108" s="190">
        <v>7793.2219999998779</v>
      </c>
      <c r="J108" s="8"/>
    </row>
    <row r="109" spans="1:10" ht="40" customHeight="1" x14ac:dyDescent="0.35">
      <c r="B109" s="742"/>
      <c r="C109" s="155" t="s">
        <v>427</v>
      </c>
      <c r="D109" s="156" t="s">
        <v>425</v>
      </c>
      <c r="E109" s="87">
        <v>499.40868337716216</v>
      </c>
      <c r="F109" s="87">
        <v>380.30323693443313</v>
      </c>
      <c r="G109" s="87">
        <v>283.42647528510366</v>
      </c>
      <c r="H109" s="190">
        <v>421.06199999999973</v>
      </c>
      <c r="J109" s="8"/>
    </row>
    <row r="110" spans="1:10" ht="40" customHeight="1" x14ac:dyDescent="0.35">
      <c r="A110" s="79"/>
      <c r="B110" s="742"/>
      <c r="C110" s="155" t="s">
        <v>428</v>
      </c>
      <c r="D110" s="156" t="s">
        <v>425</v>
      </c>
      <c r="E110" s="87">
        <v>286.41331304359528</v>
      </c>
      <c r="F110" s="87">
        <v>201.3025374219942</v>
      </c>
      <c r="G110" s="87">
        <v>169.33887378880084</v>
      </c>
      <c r="H110" s="190">
        <v>198.53099999999958</v>
      </c>
      <c r="J110" s="8"/>
    </row>
    <row r="111" spans="1:10" ht="40" customHeight="1" x14ac:dyDescent="0.35">
      <c r="A111" s="79"/>
      <c r="B111" s="742"/>
      <c r="C111" s="155" t="s">
        <v>429</v>
      </c>
      <c r="D111" s="156" t="s">
        <v>425</v>
      </c>
      <c r="E111" s="87">
        <v>0</v>
      </c>
      <c r="F111" s="87">
        <v>0</v>
      </c>
      <c r="G111" s="87">
        <v>0</v>
      </c>
      <c r="H111" s="191">
        <v>0</v>
      </c>
      <c r="J111" s="8"/>
    </row>
    <row r="112" spans="1:10" ht="40" customHeight="1" x14ac:dyDescent="0.35">
      <c r="A112" s="79"/>
      <c r="B112" s="743" t="s">
        <v>430</v>
      </c>
      <c r="C112" s="157" t="s">
        <v>424</v>
      </c>
      <c r="D112" s="158" t="s">
        <v>425</v>
      </c>
      <c r="E112" s="159">
        <v>5085.3260000000037</v>
      </c>
      <c r="F112" s="159">
        <v>3693.3780000000011</v>
      </c>
      <c r="G112" s="159">
        <v>4081.1579999999976</v>
      </c>
      <c r="H112" s="192">
        <v>3577.6759999999972</v>
      </c>
      <c r="J112" s="8"/>
    </row>
    <row r="113" spans="1:9" s="160" customFormat="1" ht="40" customHeight="1" x14ac:dyDescent="0.35">
      <c r="A113"/>
      <c r="B113" s="744"/>
      <c r="C113" s="157" t="s">
        <v>426</v>
      </c>
      <c r="D113" s="158" t="s">
        <v>425</v>
      </c>
      <c r="E113" s="159">
        <v>46.921000000003914</v>
      </c>
      <c r="F113" s="159">
        <v>737.61899999999559</v>
      </c>
      <c r="G113" s="159">
        <v>261.76300000000356</v>
      </c>
      <c r="H113" s="192">
        <v>186.10600000000113</v>
      </c>
      <c r="I113" s="71"/>
    </row>
    <row r="114" spans="1:9" s="160" customFormat="1" ht="40" customHeight="1" x14ac:dyDescent="0.35">
      <c r="A114"/>
      <c r="B114" s="744"/>
      <c r="C114" s="157" t="s">
        <v>427</v>
      </c>
      <c r="D114" s="158" t="s">
        <v>425</v>
      </c>
      <c r="E114" s="159">
        <v>31.947000000000013</v>
      </c>
      <c r="F114" s="159">
        <v>60.978999999999992</v>
      </c>
      <c r="G114" s="159">
        <v>16.600999999999999</v>
      </c>
      <c r="H114" s="192">
        <v>5.04</v>
      </c>
      <c r="I114" s="71"/>
    </row>
    <row r="115" spans="1:9" s="160" customFormat="1" ht="40" customHeight="1" x14ac:dyDescent="0.35">
      <c r="A115"/>
      <c r="B115" s="744"/>
      <c r="C115" s="157" t="s">
        <v>428</v>
      </c>
      <c r="D115" s="158" t="s">
        <v>425</v>
      </c>
      <c r="E115" s="159">
        <v>1.49</v>
      </c>
      <c r="F115" s="159">
        <v>3.5059999999999993</v>
      </c>
      <c r="G115" s="159">
        <v>7.5729999999999995</v>
      </c>
      <c r="H115" s="192">
        <v>6.5110000000000001</v>
      </c>
      <c r="I115" s="71"/>
    </row>
    <row r="116" spans="1:9" s="160" customFormat="1" ht="40" customHeight="1" x14ac:dyDescent="0.35">
      <c r="A116"/>
      <c r="B116" s="744"/>
      <c r="C116" s="157" t="s">
        <v>429</v>
      </c>
      <c r="D116" s="158" t="s">
        <v>425</v>
      </c>
      <c r="E116" s="159">
        <v>0</v>
      </c>
      <c r="F116" s="159">
        <v>0</v>
      </c>
      <c r="G116" s="159">
        <v>0</v>
      </c>
      <c r="H116" s="193">
        <v>0</v>
      </c>
      <c r="I116" s="71"/>
    </row>
    <row r="117" spans="1:9" s="160" customFormat="1" ht="40" customHeight="1" x14ac:dyDescent="0.35">
      <c r="A117"/>
      <c r="B117" s="732" t="s">
        <v>431</v>
      </c>
      <c r="C117" s="161" t="s">
        <v>432</v>
      </c>
      <c r="D117" s="156" t="s">
        <v>425</v>
      </c>
      <c r="E117" s="162">
        <v>67771.491442981089</v>
      </c>
      <c r="F117" s="162">
        <v>59847.225239215739</v>
      </c>
      <c r="G117" s="162">
        <v>54986.859783595355</v>
      </c>
      <c r="H117" s="185">
        <v>55951.586999999883</v>
      </c>
      <c r="I117" s="504" t="s">
        <v>78</v>
      </c>
    </row>
    <row r="118" spans="1:9" s="160" customFormat="1" ht="60" customHeight="1" x14ac:dyDescent="0.35">
      <c r="A118"/>
      <c r="B118" s="733"/>
      <c r="C118" s="161" t="s">
        <v>433</v>
      </c>
      <c r="D118" s="156" t="s">
        <v>425</v>
      </c>
      <c r="E118" s="162">
        <v>15323.728118039493</v>
      </c>
      <c r="F118" s="162">
        <v>12918.238996974809</v>
      </c>
      <c r="G118" s="162">
        <v>9236.8626793326275</v>
      </c>
      <c r="H118" s="186">
        <v>8610.4719999998797</v>
      </c>
      <c r="I118" s="505"/>
    </row>
    <row r="119" spans="1:9" s="160" customFormat="1" ht="60" customHeight="1" x14ac:dyDescent="0.35">
      <c r="A119"/>
      <c r="B119" s="733"/>
      <c r="C119" s="161" t="s">
        <v>434</v>
      </c>
      <c r="D119" s="156" t="s">
        <v>425</v>
      </c>
      <c r="E119" s="162">
        <v>66038.20569268681</v>
      </c>
      <c r="F119" s="162">
        <v>58149.313221657503</v>
      </c>
      <c r="G119" s="162">
        <v>53167.851317767017</v>
      </c>
      <c r="H119" s="186">
        <v>52490.502999999895</v>
      </c>
      <c r="I119" s="504"/>
    </row>
    <row r="120" spans="1:9" s="160" customFormat="1" ht="52" x14ac:dyDescent="0.35">
      <c r="A120"/>
      <c r="B120" s="733"/>
      <c r="C120" s="161" t="s">
        <v>435</v>
      </c>
      <c r="D120" s="156" t="s">
        <v>436</v>
      </c>
      <c r="E120" s="188">
        <v>97.44245594513356</v>
      </c>
      <c r="F120" s="188">
        <v>97.162922740742786</v>
      </c>
      <c r="G120" s="188">
        <v>96.691921537277864</v>
      </c>
      <c r="H120" s="187">
        <v>93.814145075098594</v>
      </c>
      <c r="I120" s="504"/>
    </row>
    <row r="121" spans="1:9" s="160" customFormat="1" ht="48" x14ac:dyDescent="0.35">
      <c r="A121"/>
      <c r="B121" s="733"/>
      <c r="C121" s="161" t="s">
        <v>437</v>
      </c>
      <c r="D121" s="156" t="s">
        <v>425</v>
      </c>
      <c r="E121" s="87">
        <v>51533.736571068068</v>
      </c>
      <c r="F121" s="87">
        <v>45877.164999039123</v>
      </c>
      <c r="G121" s="87">
        <v>44407.927987508294</v>
      </c>
      <c r="H121" s="186">
        <v>44511.175000000017</v>
      </c>
      <c r="I121" s="504"/>
    </row>
    <row r="122" spans="1:9" s="160" customFormat="1" ht="40" customHeight="1" x14ac:dyDescent="0.35">
      <c r="A122"/>
      <c r="B122" s="733"/>
      <c r="C122" s="161" t="s">
        <v>438</v>
      </c>
      <c r="D122" s="156" t="s">
        <v>436</v>
      </c>
      <c r="E122" s="188">
        <v>76.040434515780859</v>
      </c>
      <c r="F122" s="188">
        <v>76.657129575620601</v>
      </c>
      <c r="G122" s="188">
        <v>80.760982100594234</v>
      </c>
      <c r="H122" s="187">
        <v>79.553016074414671</v>
      </c>
      <c r="I122" s="504" t="s">
        <v>78</v>
      </c>
    </row>
    <row r="123" spans="1:9" s="160" customFormat="1" ht="40" customHeight="1" x14ac:dyDescent="0.35">
      <c r="A123"/>
      <c r="B123" s="733"/>
      <c r="C123" s="161" t="s">
        <v>439</v>
      </c>
      <c r="D123" s="156" t="s">
        <v>425</v>
      </c>
      <c r="E123" s="162">
        <v>287.90331304359529</v>
      </c>
      <c r="F123" s="162">
        <v>204.8085374219942</v>
      </c>
      <c r="G123" s="162">
        <v>176.91187378880085</v>
      </c>
      <c r="H123" s="186">
        <v>205.04199999999958</v>
      </c>
      <c r="I123" s="504"/>
    </row>
    <row r="124" spans="1:9" s="160" customFormat="1" ht="40" customHeight="1" x14ac:dyDescent="0.35">
      <c r="A124"/>
      <c r="B124" s="733"/>
      <c r="C124" s="163" t="s">
        <v>440</v>
      </c>
      <c r="D124" s="156" t="s">
        <v>436</v>
      </c>
      <c r="E124" s="164">
        <v>99.575185218867702</v>
      </c>
      <c r="F124" s="164">
        <v>99.657781064028697</v>
      </c>
      <c r="G124" s="164">
        <v>99.678265181017707</v>
      </c>
      <c r="H124" s="187">
        <v>99.633536757411363</v>
      </c>
      <c r="I124" s="504" t="s">
        <v>78</v>
      </c>
    </row>
    <row r="125" spans="1:9" s="165" customFormat="1" ht="16" x14ac:dyDescent="0.35">
      <c r="A125" s="56"/>
      <c r="B125" s="736" t="s">
        <v>441</v>
      </c>
      <c r="C125" s="736"/>
      <c r="D125" s="736"/>
      <c r="E125" s="736" t="s">
        <v>442</v>
      </c>
      <c r="F125" s="736"/>
      <c r="G125" s="736"/>
      <c r="H125" s="736"/>
      <c r="I125" s="71"/>
    </row>
    <row r="126" spans="1:9" s="165" customFormat="1" ht="16" x14ac:dyDescent="0.35">
      <c r="A126" s="56"/>
      <c r="B126" s="753" t="s">
        <v>443</v>
      </c>
      <c r="C126" s="753"/>
      <c r="D126" s="753"/>
      <c r="E126" s="753" t="s">
        <v>444</v>
      </c>
      <c r="F126" s="753"/>
      <c r="G126" s="753"/>
      <c r="H126" s="753"/>
      <c r="I126" s="71"/>
    </row>
    <row r="127" spans="1:9" s="165" customFormat="1" ht="31.5" customHeight="1" x14ac:dyDescent="0.35">
      <c r="A127" s="56"/>
      <c r="B127" s="753" t="s">
        <v>445</v>
      </c>
      <c r="C127" s="753"/>
      <c r="D127" s="753"/>
      <c r="E127" s="753" t="s">
        <v>446</v>
      </c>
      <c r="F127" s="753"/>
      <c r="G127" s="753"/>
      <c r="H127" s="753"/>
      <c r="I127" s="184"/>
    </row>
    <row r="128" spans="1:9" s="56" customFormat="1" ht="16" x14ac:dyDescent="0.35">
      <c r="A128" s="83"/>
      <c r="B128" s="609" t="s">
        <v>447</v>
      </c>
      <c r="C128" s="609"/>
      <c r="D128" s="609"/>
      <c r="E128" s="746" t="s">
        <v>448</v>
      </c>
      <c r="F128" s="746"/>
      <c r="G128" s="746"/>
      <c r="H128" s="746"/>
      <c r="I128" s="71"/>
    </row>
    <row r="129" spans="1:9" s="160" customFormat="1" ht="16" x14ac:dyDescent="0.35">
      <c r="A129"/>
      <c r="B129"/>
      <c r="C129"/>
      <c r="D129"/>
      <c r="E129"/>
      <c r="F129"/>
      <c r="G129" s="166"/>
      <c r="H129" s="166"/>
      <c r="I129" s="184"/>
    </row>
    <row r="130" spans="1:9" s="160" customFormat="1" ht="16" x14ac:dyDescent="0.35">
      <c r="A130"/>
      <c r="B130"/>
      <c r="C130"/>
      <c r="D130"/>
      <c r="E130"/>
      <c r="F130"/>
      <c r="G130" s="166"/>
      <c r="H130" s="166"/>
      <c r="I130" s="184"/>
    </row>
  </sheetData>
  <sheetProtection algorithmName="SHA-512" hashValue="PPLHT60TOB79syXnAt7nnmJ34Msoap3DIZvxF7qtpd067bMeoz+Lg4IV6zPnOO+88sZK8UKp+10zLZ+8MFNH7Q==" saltValue="HIebMHa5LokdM7etCQdCuQ==" spinCount="100000" sheet="1" objects="1" scenarios="1"/>
  <mergeCells count="76">
    <mergeCell ref="B63:C63"/>
    <mergeCell ref="B61:C61"/>
    <mergeCell ref="B60:C60"/>
    <mergeCell ref="B128:D128"/>
    <mergeCell ref="E128:H128"/>
    <mergeCell ref="B126:D126"/>
    <mergeCell ref="E126:H126"/>
    <mergeCell ref="B127:D127"/>
    <mergeCell ref="E127:H127"/>
    <mergeCell ref="B95:D95"/>
    <mergeCell ref="B92:C92"/>
    <mergeCell ref="B73:D73"/>
    <mergeCell ref="B64:C64"/>
    <mergeCell ref="B65:C65"/>
    <mergeCell ref="B66:C66"/>
    <mergeCell ref="B67:C67"/>
    <mergeCell ref="E38:H38"/>
    <mergeCell ref="E39:H39"/>
    <mergeCell ref="E40:H40"/>
    <mergeCell ref="E50:G50"/>
    <mergeCell ref="B62:C62"/>
    <mergeCell ref="B57:C57"/>
    <mergeCell ref="B59:C59"/>
    <mergeCell ref="B58:C58"/>
    <mergeCell ref="B50:D50"/>
    <mergeCell ref="B38:D38"/>
    <mergeCell ref="B39:D39"/>
    <mergeCell ref="B40:D40"/>
    <mergeCell ref="B107:B111"/>
    <mergeCell ref="B112:B116"/>
    <mergeCell ref="E73:H73"/>
    <mergeCell ref="B74:D74"/>
    <mergeCell ref="E74:H74"/>
    <mergeCell ref="B98:D98"/>
    <mergeCell ref="B93:D93"/>
    <mergeCell ref="E93:H93"/>
    <mergeCell ref="B97:D97"/>
    <mergeCell ref="E97:H97"/>
    <mergeCell ref="B75:C75"/>
    <mergeCell ref="B76:C76"/>
    <mergeCell ref="B82:C82"/>
    <mergeCell ref="B94:D94"/>
    <mergeCell ref="B96:D96"/>
    <mergeCell ref="E96:H96"/>
    <mergeCell ref="B117:B124"/>
    <mergeCell ref="B106:C106"/>
    <mergeCell ref="B125:D125"/>
    <mergeCell ref="E125:H125"/>
    <mergeCell ref="D76:D81"/>
    <mergeCell ref="B84:C84"/>
    <mergeCell ref="D85:D90"/>
    <mergeCell ref="B91:C91"/>
    <mergeCell ref="B85:C85"/>
    <mergeCell ref="B83:C83"/>
    <mergeCell ref="B104:D104"/>
    <mergeCell ref="E104:H104"/>
    <mergeCell ref="B105:D105"/>
    <mergeCell ref="E105:H105"/>
    <mergeCell ref="E95:H95"/>
    <mergeCell ref="E94:H94"/>
    <mergeCell ref="J1:J2"/>
    <mergeCell ref="B46:C46"/>
    <mergeCell ref="B56:C56"/>
    <mergeCell ref="B47:C47"/>
    <mergeCell ref="B12:C12"/>
    <mergeCell ref="B17:C17"/>
    <mergeCell ref="B13:C13"/>
    <mergeCell ref="B14:C14"/>
    <mergeCell ref="B15:C15"/>
    <mergeCell ref="B18:C18"/>
    <mergeCell ref="B22:C22"/>
    <mergeCell ref="B26:C26"/>
    <mergeCell ref="B30:C30"/>
    <mergeCell ref="B34:C34"/>
    <mergeCell ref="B48:C48"/>
    <mergeCell ref="B49:C49"/>
  </mergeCells>
  <phoneticPr fontId="4"/>
  <hyperlinks>
    <hyperlink ref="J1" location="'Contents 目次'!A1" display="'Contents 目次'!A1" xr:uid="{8AF424FC-8E93-47E5-A7A7-7F8D9CD2D573}"/>
    <hyperlink ref="B74" r:id="rId1" xr:uid="{10246407-11FB-414E-9263-73E51F4E6935}"/>
    <hyperlink ref="E74" r:id="rId2" xr:uid="{C28AC0C5-E562-4739-80D1-B137BF723D57}"/>
    <hyperlink ref="B105" r:id="rId3" xr:uid="{EF5A08F6-38B9-4E04-BC93-547F76398D2A}"/>
    <hyperlink ref="E105" r:id="rId4" xr:uid="{DD68229B-369E-48B0-8D6B-9ABD1A9C6E8E}"/>
    <hyperlink ref="C7" r:id="rId5" xr:uid="{E414E4BA-1C6B-4673-9062-6E6477E089CD}"/>
    <hyperlink ref="C6" r:id="rId6" xr:uid="{80DB0377-692A-46FF-B70F-79BD768CE774}"/>
  </hyperlinks>
  <pageMargins left="0.51181102362204722" right="0.51181102362204722" top="0.74803149606299213" bottom="0.74803149606299213" header="0.31496062992125984" footer="0.31496062992125984"/>
  <pageSetup paperSize="9" scale="44" fitToHeight="0" orientation="portrait" r:id="rId7"/>
  <rowBreaks count="2" manualBreakCount="2">
    <brk id="68" max="16383" man="1"/>
    <brk id="99" max="16383" man="1"/>
  </rowBreaks>
  <ignoredErrors>
    <ignoredError sqref="E76:F76" formulaRange="1"/>
  </ignoredError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F9FC-CBF9-412A-B6EB-BD486291D3DC}">
  <sheetPr>
    <tabColor rgb="FF008080"/>
    <pageSetUpPr fitToPage="1"/>
  </sheetPr>
  <dimension ref="B1:J55"/>
  <sheetViews>
    <sheetView showGridLines="0" view="pageBreakPreview" zoomScaleNormal="80" zoomScaleSheetLayoutView="100" workbookViewId="0"/>
  </sheetViews>
  <sheetFormatPr defaultColWidth="8.78515625" defaultRowHeight="18" customHeight="1" x14ac:dyDescent="0.35"/>
  <cols>
    <col min="1" max="1" width="3.140625" style="8" customWidth="1"/>
    <col min="2" max="2" width="36.5703125" style="8" customWidth="1"/>
    <col min="3" max="3" width="32.78515625" style="8" customWidth="1"/>
    <col min="4" max="4" width="18" style="9" customWidth="1"/>
    <col min="5" max="8" width="14.5703125" style="10" customWidth="1"/>
    <col min="9" max="9" width="3.140625" style="8" customWidth="1"/>
    <col min="10" max="10" width="16.42578125" style="8" customWidth="1"/>
    <col min="11" max="16384" width="8.78515625" style="8"/>
  </cols>
  <sheetData>
    <row r="1" spans="2:10" ht="16" x14ac:dyDescent="0.35">
      <c r="J1" s="590" t="s">
        <v>171</v>
      </c>
    </row>
    <row r="2" spans="2:10" ht="26.5" x14ac:dyDescent="0.35">
      <c r="B2" s="13" t="s">
        <v>449</v>
      </c>
      <c r="J2" s="590"/>
    </row>
    <row r="3" spans="2:10" ht="30" customHeight="1" x14ac:dyDescent="0.35">
      <c r="B3" s="13" t="s">
        <v>450</v>
      </c>
      <c r="D3" s="8"/>
      <c r="H3" s="19" t="s">
        <v>43</v>
      </c>
    </row>
    <row r="4" spans="2:10" ht="16" x14ac:dyDescent="0.35">
      <c r="D4" s="8"/>
      <c r="H4" s="17" t="s">
        <v>44</v>
      </c>
    </row>
    <row r="5" spans="2:10" ht="16.5" thickBot="1" x14ac:dyDescent="0.4">
      <c r="H5" s="17"/>
    </row>
    <row r="6" spans="2:10" ht="30" customHeight="1" thickTop="1" x14ac:dyDescent="0.35">
      <c r="B6" s="30" t="s">
        <v>451</v>
      </c>
      <c r="C6" s="169"/>
      <c r="D6" s="32"/>
      <c r="E6" s="33"/>
      <c r="F6" s="33"/>
      <c r="G6" s="33"/>
      <c r="H6" s="33"/>
    </row>
    <row r="7" spans="2:10" ht="30" customHeight="1" thickBot="1" x14ac:dyDescent="0.4">
      <c r="B7" s="34" t="s">
        <v>452</v>
      </c>
      <c r="C7" s="170"/>
      <c r="D7" s="36"/>
      <c r="E7" s="37"/>
      <c r="F7" s="37"/>
      <c r="G7" s="37"/>
      <c r="H7" s="37"/>
    </row>
    <row r="8" spans="2:10" ht="20.149999999999999" customHeight="1" thickTop="1" x14ac:dyDescent="0.35">
      <c r="D8" s="8"/>
      <c r="H8" s="17"/>
    </row>
    <row r="9" spans="2:10" ht="40" customHeight="1" x14ac:dyDescent="0.35">
      <c r="B9" s="617"/>
      <c r="C9" s="757"/>
      <c r="D9" s="237" t="s">
        <v>23</v>
      </c>
      <c r="E9" s="41" t="s">
        <v>24</v>
      </c>
      <c r="F9" s="41" t="s">
        <v>25</v>
      </c>
      <c r="G9" s="41" t="s">
        <v>26</v>
      </c>
      <c r="H9" s="42" t="s">
        <v>27</v>
      </c>
    </row>
    <row r="10" spans="2:10" ht="20.149999999999999" customHeight="1" x14ac:dyDescent="0.35">
      <c r="B10" s="712" t="s">
        <v>453</v>
      </c>
      <c r="C10" s="708"/>
      <c r="D10" s="226" t="s">
        <v>454</v>
      </c>
      <c r="E10" s="103">
        <v>15445</v>
      </c>
      <c r="F10" s="103">
        <v>8951</v>
      </c>
      <c r="G10" s="103">
        <v>14433</v>
      </c>
      <c r="H10" s="192">
        <v>11885</v>
      </c>
    </row>
    <row r="11" spans="2:10" ht="38.5" customHeight="1" x14ac:dyDescent="0.35">
      <c r="B11" s="707" t="s">
        <v>455</v>
      </c>
      <c r="C11" s="216" t="s">
        <v>456</v>
      </c>
      <c r="D11" s="227" t="s">
        <v>457</v>
      </c>
      <c r="E11" s="87">
        <v>97000</v>
      </c>
      <c r="F11" s="87">
        <v>115000</v>
      </c>
      <c r="G11" s="87">
        <v>78000</v>
      </c>
      <c r="H11" s="190">
        <v>115000</v>
      </c>
    </row>
    <row r="12" spans="2:10" ht="38.5" customHeight="1" x14ac:dyDescent="0.35">
      <c r="B12" s="707"/>
      <c r="C12" s="216" t="s">
        <v>458</v>
      </c>
      <c r="D12" s="227" t="s">
        <v>459</v>
      </c>
      <c r="E12" s="87">
        <v>338000</v>
      </c>
      <c r="F12" s="87">
        <v>453000</v>
      </c>
      <c r="G12" s="87">
        <v>531000</v>
      </c>
      <c r="H12" s="190">
        <v>655000</v>
      </c>
    </row>
    <row r="13" spans="2:10" ht="23.5" customHeight="1" x14ac:dyDescent="0.35">
      <c r="B13" s="707"/>
      <c r="C13" s="216" t="s">
        <v>460</v>
      </c>
      <c r="D13" s="227" t="s">
        <v>214</v>
      </c>
      <c r="E13" s="139">
        <v>33.799999999999997</v>
      </c>
      <c r="F13" s="139">
        <v>45.3</v>
      </c>
      <c r="G13" s="139">
        <v>53.1</v>
      </c>
      <c r="H13" s="238">
        <v>65.5</v>
      </c>
    </row>
    <row r="14" spans="2:10" ht="20.149999999999999" customHeight="1" x14ac:dyDescent="0.35">
      <c r="B14" s="196"/>
      <c r="C14" s="220"/>
      <c r="E14" s="239"/>
      <c r="F14" s="239"/>
      <c r="G14" s="239"/>
      <c r="H14" s="239"/>
    </row>
    <row r="15" spans="2:10" ht="20.149999999999999" customHeight="1" thickBot="1" x14ac:dyDescent="0.4">
      <c r="B15" s="196"/>
      <c r="C15" s="220"/>
      <c r="E15" s="239"/>
      <c r="F15" s="239"/>
      <c r="G15" s="239"/>
      <c r="H15" s="239"/>
    </row>
    <row r="16" spans="2:10" ht="30" customHeight="1" thickTop="1" x14ac:dyDescent="0.35">
      <c r="B16" s="30" t="s">
        <v>461</v>
      </c>
      <c r="C16" s="240"/>
      <c r="D16" s="240"/>
      <c r="E16" s="240"/>
      <c r="F16" s="240"/>
      <c r="G16" s="240"/>
      <c r="H16" s="240"/>
    </row>
    <row r="17" spans="2:8" ht="30" customHeight="1" thickBot="1" x14ac:dyDescent="0.4">
      <c r="B17" s="34" t="s">
        <v>462</v>
      </c>
      <c r="C17" s="241"/>
      <c r="D17" s="241"/>
      <c r="E17" s="241"/>
      <c r="F17" s="241"/>
      <c r="G17" s="241"/>
      <c r="H17" s="241"/>
    </row>
    <row r="18" spans="2:8" ht="20.149999999999999" customHeight="1" thickTop="1" x14ac:dyDescent="0.35">
      <c r="H18" s="17"/>
    </row>
    <row r="19" spans="2:8" ht="40" customHeight="1" x14ac:dyDescent="0.35">
      <c r="B19" s="242"/>
      <c r="C19" s="237" t="s">
        <v>23</v>
      </c>
      <c r="D19" s="41" t="s">
        <v>25</v>
      </c>
      <c r="E19" s="41" t="s">
        <v>26</v>
      </c>
      <c r="F19" s="42" t="s">
        <v>27</v>
      </c>
    </row>
    <row r="20" spans="2:8" ht="40" customHeight="1" x14ac:dyDescent="0.35">
      <c r="B20" s="243" t="s">
        <v>463</v>
      </c>
      <c r="C20" s="244" t="s">
        <v>243</v>
      </c>
      <c r="D20" s="45">
        <v>60</v>
      </c>
      <c r="E20" s="45">
        <v>90</v>
      </c>
      <c r="F20" s="174">
        <v>90</v>
      </c>
    </row>
    <row r="21" spans="2:8" s="56" customFormat="1" ht="33.65" customHeight="1" x14ac:dyDescent="0.35">
      <c r="B21" s="725" t="s">
        <v>464</v>
      </c>
      <c r="C21" s="758"/>
      <c r="D21" s="746" t="s">
        <v>465</v>
      </c>
      <c r="E21" s="746"/>
      <c r="F21" s="746"/>
      <c r="G21" s="746"/>
    </row>
    <row r="22" spans="2:8" ht="20.149999999999999" customHeight="1" x14ac:dyDescent="0.35">
      <c r="B22" s="246"/>
      <c r="C22"/>
      <c r="D22"/>
      <c r="E22"/>
      <c r="F22"/>
      <c r="G22"/>
      <c r="H22"/>
    </row>
    <row r="23" spans="2:8" customFormat="1" ht="40" customHeight="1" x14ac:dyDescent="0.35">
      <c r="B23" s="242"/>
      <c r="C23" s="237" t="s">
        <v>23</v>
      </c>
      <c r="D23" s="41" t="s">
        <v>26</v>
      </c>
      <c r="E23" s="42" t="s">
        <v>27</v>
      </c>
      <c r="F23" s="10"/>
      <c r="G23" s="10"/>
      <c r="H23" s="10"/>
    </row>
    <row r="24" spans="2:8" customFormat="1" ht="60" customHeight="1" x14ac:dyDescent="0.35">
      <c r="B24" s="247" t="s">
        <v>466</v>
      </c>
      <c r="C24" s="248" t="s">
        <v>467</v>
      </c>
      <c r="D24" s="249" t="s">
        <v>468</v>
      </c>
      <c r="E24" s="250" t="s">
        <v>469</v>
      </c>
      <c r="F24" s="10"/>
      <c r="G24" s="10"/>
      <c r="H24" s="10"/>
    </row>
    <row r="25" spans="2:8" ht="20.149999999999999" customHeight="1" x14ac:dyDescent="0.35">
      <c r="B25" s="196"/>
      <c r="C25" s="220"/>
      <c r="E25" s="239"/>
      <c r="F25" s="239"/>
      <c r="G25" s="239"/>
      <c r="H25" s="239"/>
    </row>
    <row r="26" spans="2:8" ht="20.149999999999999" customHeight="1" thickBot="1" x14ac:dyDescent="0.4">
      <c r="B26" s="196"/>
      <c r="C26" s="220"/>
      <c r="E26" s="239"/>
      <c r="F26" s="239"/>
      <c r="G26" s="239"/>
      <c r="H26" s="239"/>
    </row>
    <row r="27" spans="2:8" customFormat="1" ht="30" customHeight="1" thickTop="1" x14ac:dyDescent="0.35">
      <c r="B27" s="30" t="s">
        <v>470</v>
      </c>
      <c r="C27" s="251"/>
      <c r="D27" s="251"/>
      <c r="E27" s="251"/>
      <c r="F27" s="251"/>
      <c r="G27" s="251"/>
      <c r="H27" s="251"/>
    </row>
    <row r="28" spans="2:8" customFormat="1" ht="30" customHeight="1" thickBot="1" x14ac:dyDescent="0.4">
      <c r="B28" s="34" t="s">
        <v>471</v>
      </c>
      <c r="C28" s="252"/>
      <c r="D28" s="252"/>
      <c r="E28" s="252"/>
      <c r="F28" s="252"/>
      <c r="G28" s="252"/>
      <c r="H28" s="252"/>
    </row>
    <row r="29" spans="2:8" ht="20.149999999999999" customHeight="1" thickTop="1" x14ac:dyDescent="0.35">
      <c r="B29" s="148"/>
      <c r="D29" s="8"/>
      <c r="E29" s="8"/>
      <c r="F29" s="8"/>
      <c r="G29" s="8"/>
      <c r="H29" s="8"/>
    </row>
    <row r="30" spans="2:8" ht="20.149999999999999" customHeight="1" x14ac:dyDescent="0.35">
      <c r="B30" s="23" t="s">
        <v>472</v>
      </c>
      <c r="D30" s="23" t="s">
        <v>473</v>
      </c>
      <c r="E30" s="253"/>
      <c r="F30" s="253"/>
      <c r="G30" s="253"/>
      <c r="H30" s="253"/>
    </row>
    <row r="31" spans="2:8" ht="20.149999999999999" customHeight="1" x14ac:dyDescent="0.35">
      <c r="B31" s="254" t="s">
        <v>474</v>
      </c>
      <c r="D31" s="254" t="s">
        <v>475</v>
      </c>
      <c r="E31" s="253"/>
      <c r="F31" s="253"/>
      <c r="G31" s="253"/>
      <c r="H31" s="253"/>
    </row>
    <row r="32" spans="2:8" ht="20.149999999999999" customHeight="1" x14ac:dyDescent="0.35">
      <c r="H32" s="17"/>
    </row>
    <row r="33" spans="2:8" customFormat="1" ht="40" customHeight="1" x14ac:dyDescent="0.35">
      <c r="B33" s="617"/>
      <c r="C33" s="757"/>
      <c r="D33" s="237" t="s">
        <v>23</v>
      </c>
      <c r="E33" s="41" t="s">
        <v>24</v>
      </c>
      <c r="F33" s="41" t="s">
        <v>25</v>
      </c>
      <c r="G33" s="41" t="s">
        <v>26</v>
      </c>
      <c r="H33" s="42" t="s">
        <v>27</v>
      </c>
    </row>
    <row r="34" spans="2:8" customFormat="1" ht="60" customHeight="1" x14ac:dyDescent="0.35">
      <c r="B34" s="755" t="s">
        <v>476</v>
      </c>
      <c r="C34" s="756"/>
      <c r="D34" s="255" t="s">
        <v>243</v>
      </c>
      <c r="E34" s="256">
        <v>100</v>
      </c>
      <c r="F34" s="256">
        <v>100</v>
      </c>
      <c r="G34" s="256">
        <v>100</v>
      </c>
      <c r="H34" s="257">
        <v>100</v>
      </c>
    </row>
    <row r="35" spans="2:8" customFormat="1" ht="16.5" customHeight="1" x14ac:dyDescent="0.35">
      <c r="B35" s="258"/>
      <c r="G35" s="10"/>
    </row>
    <row r="36" spans="2:8" customFormat="1" ht="16.5" customHeight="1" x14ac:dyDescent="0.35">
      <c r="B36" s="258"/>
    </row>
    <row r="37" spans="2:8" customFormat="1" ht="18" customHeight="1" x14ac:dyDescent="0.35">
      <c r="B37" s="8"/>
    </row>
    <row r="38" spans="2:8" ht="18" customHeight="1" x14ac:dyDescent="0.35">
      <c r="E38" s="135"/>
      <c r="F38" s="135"/>
      <c r="G38" s="135"/>
      <c r="H38" s="135"/>
    </row>
    <row r="39" spans="2:8" ht="18" customHeight="1" x14ac:dyDescent="0.35">
      <c r="E39" s="135"/>
      <c r="F39" s="135"/>
      <c r="G39" s="135"/>
      <c r="H39" s="135"/>
    </row>
    <row r="40" spans="2:8" ht="18" customHeight="1" x14ac:dyDescent="0.35">
      <c r="E40" s="135"/>
      <c r="F40" s="135"/>
      <c r="G40" s="135"/>
      <c r="H40" s="135"/>
    </row>
    <row r="41" spans="2:8" ht="18" customHeight="1" x14ac:dyDescent="0.35">
      <c r="E41" s="135"/>
      <c r="F41" s="135"/>
      <c r="G41" s="135"/>
      <c r="H41" s="135"/>
    </row>
    <row r="42" spans="2:8" ht="18" customHeight="1" x14ac:dyDescent="0.35">
      <c r="E42" s="135"/>
      <c r="F42" s="135"/>
      <c r="G42" s="135"/>
      <c r="H42" s="135"/>
    </row>
    <row r="43" spans="2:8" ht="18" customHeight="1" x14ac:dyDescent="0.35">
      <c r="E43" s="135"/>
      <c r="F43" s="135"/>
      <c r="G43" s="135"/>
      <c r="H43" s="135"/>
    </row>
    <row r="44" spans="2:8" ht="18" customHeight="1" x14ac:dyDescent="0.35">
      <c r="E44" s="135"/>
      <c r="F44" s="135"/>
      <c r="G44" s="135"/>
      <c r="H44" s="135"/>
    </row>
    <row r="45" spans="2:8" ht="18" customHeight="1" x14ac:dyDescent="0.35">
      <c r="E45"/>
      <c r="F45"/>
      <c r="G45"/>
      <c r="H45"/>
    </row>
    <row r="46" spans="2:8" ht="18" customHeight="1" x14ac:dyDescent="0.35">
      <c r="E46"/>
      <c r="F46"/>
      <c r="G46"/>
      <c r="H46"/>
    </row>
    <row r="47" spans="2:8" ht="18" customHeight="1" x14ac:dyDescent="0.35">
      <c r="E47"/>
      <c r="F47"/>
      <c r="G47"/>
      <c r="H47"/>
    </row>
    <row r="48" spans="2:8" ht="18" customHeight="1" x14ac:dyDescent="0.35">
      <c r="E48"/>
      <c r="F48"/>
      <c r="G48"/>
      <c r="H48"/>
    </row>
    <row r="49" spans="5:8" ht="18" customHeight="1" x14ac:dyDescent="0.35">
      <c r="E49"/>
      <c r="F49"/>
      <c r="G49"/>
      <c r="H49"/>
    </row>
    <row r="50" spans="5:8" ht="18" customHeight="1" x14ac:dyDescent="0.35">
      <c r="E50"/>
      <c r="F50"/>
      <c r="G50"/>
      <c r="H50"/>
    </row>
    <row r="51" spans="5:8" ht="18" customHeight="1" x14ac:dyDescent="0.35">
      <c r="E51"/>
      <c r="F51"/>
      <c r="G51"/>
      <c r="H51"/>
    </row>
    <row r="52" spans="5:8" ht="18" customHeight="1" x14ac:dyDescent="0.35">
      <c r="E52"/>
      <c r="F52"/>
      <c r="G52"/>
      <c r="H52"/>
    </row>
    <row r="53" spans="5:8" ht="18" customHeight="1" x14ac:dyDescent="0.35">
      <c r="E53"/>
      <c r="F53"/>
      <c r="G53"/>
      <c r="H53"/>
    </row>
    <row r="54" spans="5:8" ht="18" customHeight="1" x14ac:dyDescent="0.35">
      <c r="E54"/>
      <c r="F54"/>
      <c r="G54"/>
      <c r="H54"/>
    </row>
    <row r="55" spans="5:8" ht="18" customHeight="1" x14ac:dyDescent="0.35">
      <c r="E55"/>
      <c r="F55"/>
      <c r="G55"/>
      <c r="H55"/>
    </row>
  </sheetData>
  <sheetProtection algorithmName="SHA-512" hashValue="2LSFvynoZWN12+sYssTORUaY11ojKck3vS1d9XX/QIWQ2dP8BLHqPQncJsIs4xW77EkQ2O+xDnrxNnXlCgsaiA==" saltValue="xbVrQlhOtp4m2byFl+SuSw==" spinCount="100000" sheet="1" objects="1" scenarios="1"/>
  <mergeCells count="8">
    <mergeCell ref="J1:J2"/>
    <mergeCell ref="D21:G21"/>
    <mergeCell ref="B34:C34"/>
    <mergeCell ref="B10:C10"/>
    <mergeCell ref="B9:C9"/>
    <mergeCell ref="B11:B13"/>
    <mergeCell ref="B33:C33"/>
    <mergeCell ref="B21:C21"/>
  </mergeCells>
  <phoneticPr fontId="4"/>
  <hyperlinks>
    <hyperlink ref="J1" location="'Contents 目次'!A1" display="'Contents 目次'!A1" xr:uid="{AC11F8FA-68E2-49E9-AC7F-765C4691B947}"/>
    <hyperlink ref="D31" r:id="rId1" xr:uid="{337F87C8-48B6-49FE-8395-306CE904AA7C}"/>
    <hyperlink ref="B31" r:id="rId2" xr:uid="{6429C259-15A4-4696-92A7-7D1CD0E32B4F}"/>
  </hyperlinks>
  <pageMargins left="0.51181102362204722" right="0.51181102362204722" top="0.74803149606299213" bottom="0.74803149606299213" header="0.31496062992125984" footer="0.31496062992125984"/>
  <pageSetup paperSize="9" scale="50" fitToHeight="0"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DC00-2F5F-447F-84FD-4CF49E9F033A}">
  <sheetPr>
    <tabColor rgb="FF008080"/>
    <pageSetUpPr fitToPage="1"/>
  </sheetPr>
  <dimension ref="A1:N39"/>
  <sheetViews>
    <sheetView showGridLines="0" view="pageBreakPreview" zoomScaleNormal="80" zoomScaleSheetLayoutView="100" workbookViewId="0"/>
  </sheetViews>
  <sheetFormatPr defaultColWidth="8.78515625" defaultRowHeight="18" customHeight="1" x14ac:dyDescent="0.35"/>
  <cols>
    <col min="1" max="1" width="3.140625" style="259" customWidth="1"/>
    <col min="2" max="2" width="15.2109375" style="8" customWidth="1"/>
    <col min="3" max="3" width="32.35546875" style="8" customWidth="1"/>
    <col min="4" max="4" width="16.78515625" style="9" customWidth="1"/>
    <col min="5" max="8" width="14.35546875" style="10" customWidth="1"/>
    <col min="9" max="9" width="3.140625" style="71" customWidth="1"/>
    <col min="10" max="10" width="15.5703125" style="8" customWidth="1"/>
    <col min="11" max="11" width="12.2109375" style="8" customWidth="1"/>
    <col min="12" max="16384" width="8.78515625" style="8"/>
  </cols>
  <sheetData>
    <row r="1" spans="1:14" ht="16" x14ac:dyDescent="0.35">
      <c r="J1" s="590" t="s">
        <v>171</v>
      </c>
    </row>
    <row r="2" spans="1:14" ht="26.5" x14ac:dyDescent="0.35">
      <c r="B2" s="13" t="s">
        <v>477</v>
      </c>
      <c r="J2" s="590"/>
    </row>
    <row r="3" spans="1:14" ht="30" customHeight="1" x14ac:dyDescent="0.35">
      <c r="A3" s="74"/>
      <c r="B3" s="13" t="s">
        <v>478</v>
      </c>
      <c r="C3" s="9"/>
      <c r="D3" s="10"/>
      <c r="E3" s="8"/>
      <c r="H3" s="19" t="s">
        <v>43</v>
      </c>
      <c r="J3" s="67"/>
      <c r="K3" s="23"/>
      <c r="L3" s="23"/>
      <c r="M3" s="23"/>
      <c r="N3" s="23"/>
    </row>
    <row r="4" spans="1:14" ht="16" x14ac:dyDescent="0.35">
      <c r="A4" s="74"/>
      <c r="C4" s="9"/>
      <c r="D4" s="10"/>
      <c r="E4" s="8"/>
      <c r="H4" s="17" t="s">
        <v>44</v>
      </c>
      <c r="J4" s="67"/>
      <c r="K4" s="23"/>
      <c r="L4" s="23"/>
      <c r="M4" s="23"/>
      <c r="N4" s="23"/>
    </row>
    <row r="5" spans="1:14" ht="20.149999999999999" customHeight="1" x14ac:dyDescent="0.35">
      <c r="A5" s="74"/>
      <c r="B5" s="15" t="s">
        <v>45</v>
      </c>
      <c r="C5" s="16"/>
      <c r="D5" s="8"/>
      <c r="E5" s="8"/>
      <c r="J5" s="23"/>
      <c r="K5" s="23"/>
      <c r="L5" s="23"/>
      <c r="M5" s="23"/>
      <c r="N5" s="23"/>
    </row>
    <row r="6" spans="1:14" ht="20.149999999999999" customHeight="1" x14ac:dyDescent="0.35">
      <c r="B6" s="8" t="s">
        <v>46</v>
      </c>
      <c r="D6" s="500" t="s">
        <v>47</v>
      </c>
      <c r="E6" s="17"/>
      <c r="F6" s="17"/>
      <c r="J6" s="67"/>
      <c r="K6" s="23"/>
      <c r="L6" s="26"/>
      <c r="M6" s="23"/>
      <c r="N6" s="23"/>
    </row>
    <row r="7" spans="1:14" ht="20.149999999999999" customHeight="1" x14ac:dyDescent="0.35">
      <c r="A7" s="85"/>
      <c r="B7" s="8" t="s">
        <v>48</v>
      </c>
      <c r="D7" s="20" t="s">
        <v>49</v>
      </c>
      <c r="E7" s="17"/>
      <c r="F7" s="17"/>
      <c r="J7" s="67"/>
      <c r="K7" s="23"/>
      <c r="L7" s="26"/>
      <c r="M7" s="23"/>
      <c r="N7" s="23"/>
    </row>
    <row r="8" spans="1:14" ht="20.149999999999999" customHeight="1" thickBot="1" x14ac:dyDescent="0.4">
      <c r="B8" s="196"/>
      <c r="C8" s="196"/>
      <c r="E8" s="239"/>
      <c r="F8" s="239"/>
      <c r="G8" s="239"/>
      <c r="H8" s="239"/>
      <c r="J8" s="23"/>
      <c r="K8" s="23"/>
      <c r="L8" s="23"/>
      <c r="M8" s="23"/>
      <c r="N8" s="23"/>
    </row>
    <row r="9" spans="1:14" ht="30" customHeight="1" thickTop="1" x14ac:dyDescent="0.35">
      <c r="B9" s="30" t="s">
        <v>479</v>
      </c>
      <c r="C9" s="31"/>
      <c r="D9" s="32"/>
      <c r="E9" s="33"/>
      <c r="F9" s="33"/>
      <c r="G9" s="33"/>
      <c r="H9" s="33"/>
      <c r="J9" s="23"/>
      <c r="K9" s="23"/>
      <c r="L9" s="23"/>
      <c r="M9" s="23"/>
      <c r="N9" s="23"/>
    </row>
    <row r="10" spans="1:14" ht="30" customHeight="1" thickBot="1" x14ac:dyDescent="0.4">
      <c r="B10" s="34" t="s">
        <v>480</v>
      </c>
      <c r="C10" s="35"/>
      <c r="D10" s="36"/>
      <c r="E10" s="37"/>
      <c r="F10" s="37"/>
      <c r="G10" s="37"/>
      <c r="H10" s="37"/>
      <c r="J10" s="23"/>
      <c r="K10" s="23"/>
      <c r="L10" s="23"/>
      <c r="M10" s="23"/>
      <c r="N10" s="23"/>
    </row>
    <row r="11" spans="1:14" ht="20.149999999999999" customHeight="1" thickTop="1" x14ac:dyDescent="0.35">
      <c r="A11" s="8"/>
      <c r="B11" s="148"/>
      <c r="D11" s="8"/>
      <c r="E11" s="8"/>
      <c r="F11" s="8"/>
      <c r="G11" s="8"/>
      <c r="H11" s="8"/>
      <c r="I11" s="8"/>
    </row>
    <row r="12" spans="1:14" s="223" customFormat="1" ht="40" customHeight="1" x14ac:dyDescent="0.35">
      <c r="A12" s="260"/>
      <c r="B12" s="610" t="s">
        <v>481</v>
      </c>
      <c r="C12" s="610"/>
      <c r="D12" s="610"/>
      <c r="E12" s="610" t="s">
        <v>482</v>
      </c>
      <c r="F12" s="610"/>
      <c r="G12" s="610"/>
      <c r="H12" s="610"/>
      <c r="I12" s="183"/>
      <c r="J12" s="489"/>
      <c r="K12" s="489"/>
      <c r="L12" s="489"/>
      <c r="M12" s="489"/>
    </row>
    <row r="13" spans="1:14" ht="40" customHeight="1" x14ac:dyDescent="0.35">
      <c r="A13" s="73"/>
      <c r="B13" s="679"/>
      <c r="C13" s="680"/>
      <c r="D13" s="228" t="s">
        <v>23</v>
      </c>
      <c r="E13" s="49" t="s">
        <v>24</v>
      </c>
      <c r="F13" s="49" t="s">
        <v>25</v>
      </c>
      <c r="G13" s="49" t="s">
        <v>26</v>
      </c>
      <c r="H13" s="50" t="s">
        <v>27</v>
      </c>
      <c r="I13" s="147"/>
      <c r="J13" s="69"/>
      <c r="K13" s="69"/>
      <c r="L13" s="23"/>
      <c r="M13" s="23"/>
    </row>
    <row r="14" spans="1:14" ht="20.149999999999999" customHeight="1" x14ac:dyDescent="0.35">
      <c r="B14" s="668" t="s">
        <v>483</v>
      </c>
      <c r="C14" s="669"/>
      <c r="D14" s="126" t="s">
        <v>484</v>
      </c>
      <c r="E14" s="102">
        <v>3689</v>
      </c>
      <c r="F14" s="102">
        <v>3288</v>
      </c>
      <c r="G14" s="497">
        <v>3453</v>
      </c>
      <c r="H14" s="498">
        <v>3609</v>
      </c>
      <c r="I14" s="134"/>
      <c r="J14" s="23"/>
      <c r="K14" s="457"/>
      <c r="L14" s="23"/>
      <c r="M14" s="23"/>
    </row>
    <row r="15" spans="1:14" ht="20.149999999999999" customHeight="1" x14ac:dyDescent="0.35">
      <c r="B15" s="677" t="s">
        <v>485</v>
      </c>
      <c r="C15" s="678"/>
      <c r="D15" s="128" t="s">
        <v>484</v>
      </c>
      <c r="E15" s="87">
        <v>903</v>
      </c>
      <c r="F15" s="87">
        <v>674</v>
      </c>
      <c r="G15" s="129">
        <v>851</v>
      </c>
      <c r="H15" s="499">
        <v>691</v>
      </c>
      <c r="I15" s="134"/>
      <c r="J15" s="23"/>
      <c r="K15" s="457"/>
      <c r="L15" s="23"/>
      <c r="M15" s="23"/>
    </row>
    <row r="16" spans="1:14" ht="20.149999999999999" customHeight="1" x14ac:dyDescent="0.35">
      <c r="J16" s="23"/>
      <c r="K16" s="23"/>
      <c r="L16" s="23"/>
      <c r="M16" s="23"/>
    </row>
    <row r="17" spans="1:13" ht="20.149999999999999" customHeight="1" thickBot="1" x14ac:dyDescent="0.4">
      <c r="B17" s="196"/>
      <c r="C17" s="196"/>
      <c r="E17" s="239"/>
      <c r="F17" s="239"/>
      <c r="G17" s="239"/>
      <c r="H17" s="239"/>
      <c r="J17" s="23"/>
      <c r="K17" s="23"/>
      <c r="L17" s="23"/>
      <c r="M17" s="23"/>
    </row>
    <row r="18" spans="1:13" ht="30" customHeight="1" thickTop="1" x14ac:dyDescent="0.35">
      <c r="B18" s="30" t="s">
        <v>486</v>
      </c>
      <c r="C18" s="31"/>
      <c r="D18" s="32"/>
      <c r="E18" s="33"/>
      <c r="F18" s="33"/>
      <c r="G18" s="33"/>
      <c r="H18" s="33"/>
      <c r="J18" s="23"/>
      <c r="K18" s="23"/>
      <c r="L18" s="23"/>
      <c r="M18" s="23"/>
    </row>
    <row r="19" spans="1:13" ht="30" customHeight="1" thickBot="1" x14ac:dyDescent="0.4">
      <c r="B19" s="34" t="s">
        <v>487</v>
      </c>
      <c r="C19" s="35"/>
      <c r="D19" s="36"/>
      <c r="E19" s="37"/>
      <c r="F19" s="37"/>
      <c r="G19" s="37"/>
      <c r="H19" s="37"/>
      <c r="J19" s="23"/>
      <c r="K19" s="23"/>
      <c r="L19" s="23"/>
      <c r="M19" s="23"/>
    </row>
    <row r="20" spans="1:13" ht="20.149999999999999" customHeight="1" thickTop="1" x14ac:dyDescent="0.35">
      <c r="A20" s="8"/>
      <c r="B20" s="148"/>
      <c r="D20" s="8"/>
      <c r="E20" s="8"/>
      <c r="F20" s="8"/>
      <c r="G20" s="8"/>
      <c r="H20" s="8"/>
      <c r="I20" s="8"/>
      <c r="J20" s="23"/>
      <c r="K20" s="23"/>
      <c r="L20" s="23"/>
      <c r="M20" s="23"/>
    </row>
    <row r="21" spans="1:13" s="223" customFormat="1" ht="57" customHeight="1" x14ac:dyDescent="0.35">
      <c r="A21" s="260"/>
      <c r="B21" s="610" t="s">
        <v>488</v>
      </c>
      <c r="C21" s="610"/>
      <c r="D21" s="610"/>
      <c r="E21" s="610" t="s">
        <v>489</v>
      </c>
      <c r="F21" s="610"/>
      <c r="G21" s="610"/>
      <c r="H21" s="610"/>
      <c r="I21" s="183"/>
      <c r="J21" s="489"/>
      <c r="K21" s="489"/>
      <c r="L21" s="489"/>
      <c r="M21" s="489"/>
    </row>
    <row r="22" spans="1:13" ht="40" customHeight="1" x14ac:dyDescent="0.35">
      <c r="A22" s="73"/>
      <c r="B22" s="679"/>
      <c r="C22" s="680"/>
      <c r="D22" s="228" t="s">
        <v>23</v>
      </c>
      <c r="E22" s="49" t="s">
        <v>24</v>
      </c>
      <c r="F22" s="49" t="s">
        <v>25</v>
      </c>
      <c r="G22" s="49" t="s">
        <v>26</v>
      </c>
      <c r="H22" s="50" t="s">
        <v>27</v>
      </c>
      <c r="I22" s="147"/>
      <c r="J22" s="69"/>
      <c r="K22" s="69"/>
      <c r="L22" s="23"/>
      <c r="M22" s="23"/>
    </row>
    <row r="23" spans="1:13" ht="20.149999999999999" customHeight="1" x14ac:dyDescent="0.35">
      <c r="B23" s="668" t="s">
        <v>490</v>
      </c>
      <c r="C23" s="669"/>
      <c r="D23" s="126" t="s">
        <v>83</v>
      </c>
      <c r="E23" s="137">
        <v>1341.5</v>
      </c>
      <c r="F23" s="137">
        <v>1038.9000000000001</v>
      </c>
      <c r="G23" s="137">
        <v>1222.2</v>
      </c>
      <c r="H23" s="495">
        <v>1270.7400329999989</v>
      </c>
      <c r="I23" s="134"/>
      <c r="J23" s="23"/>
      <c r="K23" s="457"/>
      <c r="L23" s="23"/>
      <c r="M23" s="23"/>
    </row>
    <row r="24" spans="1:13" ht="20.149999999999999" customHeight="1" x14ac:dyDescent="0.35">
      <c r="B24" s="677" t="s">
        <v>491</v>
      </c>
      <c r="C24" s="678"/>
      <c r="D24" s="128" t="s">
        <v>83</v>
      </c>
      <c r="E24" s="139">
        <v>507.4</v>
      </c>
      <c r="F24" s="139">
        <v>367.19900000000001</v>
      </c>
      <c r="G24" s="139">
        <v>511.2</v>
      </c>
      <c r="H24" s="238">
        <v>336.20112900000072</v>
      </c>
      <c r="I24" s="134"/>
      <c r="J24" s="23"/>
      <c r="K24" s="457"/>
      <c r="L24" s="23"/>
      <c r="M24" s="23"/>
    </row>
    <row r="25" spans="1:13" ht="20.149999999999999" customHeight="1" x14ac:dyDescent="0.35">
      <c r="B25" s="674" t="s">
        <v>492</v>
      </c>
      <c r="C25" s="675"/>
      <c r="D25" s="230" t="s">
        <v>83</v>
      </c>
      <c r="E25" s="141">
        <v>228.4</v>
      </c>
      <c r="F25" s="141">
        <v>165</v>
      </c>
      <c r="G25" s="141">
        <v>219.8</v>
      </c>
      <c r="H25" s="496">
        <v>149.94964799999951</v>
      </c>
      <c r="I25" s="134"/>
      <c r="J25" s="23"/>
      <c r="K25" s="457"/>
      <c r="L25" s="23"/>
      <c r="M25" s="23"/>
    </row>
    <row r="26" spans="1:13" ht="20.149999999999999" customHeight="1" x14ac:dyDescent="0.35">
      <c r="I26" s="134"/>
      <c r="J26" s="23"/>
      <c r="K26" s="23"/>
      <c r="L26" s="23"/>
      <c r="M26" s="23"/>
    </row>
    <row r="27" spans="1:13" ht="20.149999999999999" customHeight="1" thickBot="1" x14ac:dyDescent="0.4">
      <c r="B27" s="196"/>
      <c r="C27" s="196"/>
      <c r="E27" s="239"/>
      <c r="F27" s="239"/>
      <c r="G27" s="239"/>
      <c r="H27" s="239"/>
    </row>
    <row r="28" spans="1:13" ht="30" customHeight="1" thickTop="1" x14ac:dyDescent="0.35">
      <c r="B28" s="30" t="s">
        <v>493</v>
      </c>
      <c r="C28" s="31"/>
      <c r="D28" s="32"/>
      <c r="E28" s="33"/>
      <c r="F28" s="33"/>
      <c r="G28" s="33"/>
      <c r="H28" s="33"/>
    </row>
    <row r="29" spans="1:13" ht="30" customHeight="1" thickBot="1" x14ac:dyDescent="0.4">
      <c r="B29" s="34" t="s">
        <v>494</v>
      </c>
      <c r="C29" s="35"/>
      <c r="D29" s="36"/>
      <c r="E29" s="37"/>
      <c r="F29" s="37"/>
      <c r="G29" s="37"/>
      <c r="H29" s="37"/>
    </row>
    <row r="30" spans="1:13" ht="20.149999999999999" customHeight="1" thickTop="1" x14ac:dyDescent="0.35">
      <c r="A30" s="8"/>
      <c r="B30" s="148"/>
      <c r="D30" s="8"/>
      <c r="E30" s="8"/>
      <c r="F30" s="8"/>
      <c r="G30" s="8"/>
      <c r="H30" s="8"/>
      <c r="I30" s="8"/>
    </row>
    <row r="31" spans="1:13" s="223" customFormat="1" ht="70.5" customHeight="1" x14ac:dyDescent="0.35">
      <c r="A31" s="260"/>
      <c r="B31" s="681" t="s">
        <v>495</v>
      </c>
      <c r="C31" s="681"/>
      <c r="D31" s="681"/>
      <c r="E31" s="681" t="s">
        <v>496</v>
      </c>
      <c r="F31" s="681"/>
      <c r="G31" s="681"/>
      <c r="H31" s="681"/>
      <c r="I31" s="183"/>
      <c r="J31" s="489"/>
      <c r="K31" s="489"/>
      <c r="L31" s="489"/>
      <c r="M31" s="489"/>
    </row>
    <row r="32" spans="1:13" ht="40" customHeight="1" x14ac:dyDescent="0.35">
      <c r="A32" s="73"/>
      <c r="B32" s="679"/>
      <c r="C32" s="680"/>
      <c r="D32" s="228" t="s">
        <v>23</v>
      </c>
      <c r="E32" s="49" t="s">
        <v>24</v>
      </c>
      <c r="F32" s="49" t="s">
        <v>25</v>
      </c>
      <c r="G32" s="49" t="s">
        <v>26</v>
      </c>
      <c r="H32" s="50" t="s">
        <v>27</v>
      </c>
      <c r="I32" s="147"/>
      <c r="J32" s="69"/>
      <c r="K32" s="69"/>
      <c r="L32" s="23"/>
      <c r="M32" s="23"/>
    </row>
    <row r="33" spans="2:13" ht="20.149999999999999" customHeight="1" x14ac:dyDescent="0.35">
      <c r="B33" s="668" t="s">
        <v>99</v>
      </c>
      <c r="C33" s="669"/>
      <c r="D33" s="126" t="s">
        <v>83</v>
      </c>
      <c r="E33" s="137">
        <v>3.2</v>
      </c>
      <c r="F33" s="137">
        <v>4.0999999999999996</v>
      </c>
      <c r="G33" s="491">
        <v>3.8</v>
      </c>
      <c r="H33" s="492">
        <v>3</v>
      </c>
      <c r="J33" s="23"/>
      <c r="K33" s="457"/>
      <c r="L33" s="23"/>
      <c r="M33" s="23"/>
    </row>
    <row r="34" spans="2:13" ht="20.149999999999999" customHeight="1" x14ac:dyDescent="0.35">
      <c r="B34" s="677" t="s">
        <v>98</v>
      </c>
      <c r="C34" s="678"/>
      <c r="D34" s="128" t="s">
        <v>83</v>
      </c>
      <c r="E34" s="139">
        <v>53.6</v>
      </c>
      <c r="F34" s="139">
        <v>50.6</v>
      </c>
      <c r="G34" s="493">
        <v>45.1</v>
      </c>
      <c r="H34" s="494">
        <v>48.6</v>
      </c>
      <c r="J34" s="23"/>
      <c r="K34" s="457"/>
      <c r="L34" s="23"/>
      <c r="M34" s="23"/>
    </row>
    <row r="35" spans="2:13" ht="20.149999999999999" customHeight="1" x14ac:dyDescent="0.35">
      <c r="B35" s="674" t="s">
        <v>497</v>
      </c>
      <c r="C35" s="675"/>
      <c r="D35" s="230" t="s">
        <v>83</v>
      </c>
      <c r="E35" s="103">
        <v>848</v>
      </c>
      <c r="F35" s="103">
        <v>634</v>
      </c>
      <c r="G35" s="103">
        <v>817</v>
      </c>
      <c r="H35" s="192">
        <v>640</v>
      </c>
      <c r="I35" s="490" t="s">
        <v>78</v>
      </c>
      <c r="J35" s="23"/>
      <c r="K35" s="457"/>
      <c r="L35" s="23"/>
      <c r="M35" s="23"/>
    </row>
    <row r="36" spans="2:13" ht="99" customHeight="1" x14ac:dyDescent="0.35">
      <c r="B36" s="725" t="s">
        <v>498</v>
      </c>
      <c r="C36" s="725"/>
      <c r="D36" s="725"/>
      <c r="E36" s="725" t="s">
        <v>499</v>
      </c>
      <c r="F36" s="725"/>
      <c r="G36" s="725"/>
      <c r="H36" s="725"/>
      <c r="J36" s="23"/>
      <c r="K36" s="23"/>
      <c r="L36" s="23"/>
      <c r="M36" s="23"/>
    </row>
    <row r="39" spans="2:13" ht="16" x14ac:dyDescent="0.35"/>
  </sheetData>
  <sheetProtection algorithmName="SHA-512" hashValue="T+BkYTnns0QNw6iOVdfDOh4Ci7bJcNXUxDLI+JbNiA89Genf1432c97Q9Xy5/nE0S0oJsLoRfv5DT2jHf1Dmwg==" saltValue="YjF9GSc5Q17/0b5sRjCClA==" spinCount="100000" sheet="1" objects="1" scenarios="1"/>
  <mergeCells count="20">
    <mergeCell ref="B36:D36"/>
    <mergeCell ref="E36:H36"/>
    <mergeCell ref="E12:H12"/>
    <mergeCell ref="B21:D21"/>
    <mergeCell ref="E21:H21"/>
    <mergeCell ref="B31:D31"/>
    <mergeCell ref="E31:H31"/>
    <mergeCell ref="B13:C13"/>
    <mergeCell ref="B32:C32"/>
    <mergeCell ref="B22:C22"/>
    <mergeCell ref="B35:C35"/>
    <mergeCell ref="B14:C14"/>
    <mergeCell ref="B15:C15"/>
    <mergeCell ref="B23:C23"/>
    <mergeCell ref="B24:C24"/>
    <mergeCell ref="B25:C25"/>
    <mergeCell ref="B33:C33"/>
    <mergeCell ref="J1:J2"/>
    <mergeCell ref="B34:C34"/>
    <mergeCell ref="B12:D12"/>
  </mergeCells>
  <phoneticPr fontId="4"/>
  <hyperlinks>
    <hyperlink ref="J1" location="'Contents 目次'!A1" display="'Contents 目次'!A1" xr:uid="{A908D268-5224-4BD4-954B-BFAADE354154}"/>
    <hyperlink ref="D7" r:id="rId1" xr:uid="{F93D67C3-4FC0-4A82-A97D-4F83911140CB}"/>
    <hyperlink ref="D6" r:id="rId2" xr:uid="{87BE05CD-01DC-4B19-98C5-E0F50E9EAA27}"/>
  </hyperlinks>
  <pageMargins left="0.51181102362204722" right="0.51181102362204722" top="0.74803149606299213" bottom="0.74803149606299213" header="0.31496062992125984" footer="0.31496062992125984"/>
  <pageSetup paperSize="9" scale="59" fitToHeight="0"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3180-F132-4675-8886-9001F0901403}">
  <sheetPr>
    <tabColor rgb="FF008080"/>
    <pageSetUpPr fitToPage="1"/>
  </sheetPr>
  <dimension ref="A1:BF85"/>
  <sheetViews>
    <sheetView showGridLines="0" view="pageBreakPreview" zoomScaleNormal="100" zoomScaleSheetLayoutView="100" workbookViewId="0"/>
  </sheetViews>
  <sheetFormatPr defaultColWidth="8" defaultRowHeight="16" x14ac:dyDescent="0.35"/>
  <cols>
    <col min="1" max="1" width="3.140625" style="264" customWidth="1"/>
    <col min="2" max="2" width="57.640625" style="265" customWidth="1"/>
    <col min="3" max="6" width="13.640625" style="265" customWidth="1"/>
    <col min="7" max="7" width="13.640625" style="308" customWidth="1"/>
    <col min="8" max="9" width="13.640625" style="309" customWidth="1"/>
    <col min="10" max="10" width="13.640625" style="310" customWidth="1"/>
    <col min="11" max="12" width="16.640625" style="310" customWidth="1"/>
    <col min="13" max="13" width="13.640625" style="265" customWidth="1"/>
    <col min="14" max="14" width="3.140625" style="264" customWidth="1"/>
    <col min="15" max="15" width="15.140625" style="264" customWidth="1"/>
    <col min="16" max="16384" width="8" style="264"/>
  </cols>
  <sheetData>
    <row r="1" spans="1:58" s="8" customFormat="1" x14ac:dyDescent="0.35">
      <c r="A1"/>
      <c r="C1" s="23"/>
      <c r="D1" s="9"/>
      <c r="E1" s="10"/>
      <c r="F1" s="10"/>
      <c r="J1" s="261"/>
      <c r="O1" s="590" t="s">
        <v>171</v>
      </c>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row>
    <row r="2" spans="1:58" s="8" customFormat="1" ht="26.5" x14ac:dyDescent="0.35">
      <c r="A2"/>
      <c r="B2" s="13" t="s">
        <v>500</v>
      </c>
      <c r="C2" s="23"/>
      <c r="D2" s="9"/>
      <c r="E2" s="10"/>
      <c r="F2" s="10"/>
      <c r="J2" s="261"/>
      <c r="O2" s="590"/>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row>
    <row r="3" spans="1:58" s="8" customFormat="1" ht="30" customHeight="1" x14ac:dyDescent="0.35">
      <c r="A3"/>
      <c r="B3" s="13" t="s">
        <v>501</v>
      </c>
      <c r="C3" s="23"/>
      <c r="D3" s="9"/>
      <c r="E3" s="10"/>
      <c r="F3" s="10"/>
      <c r="J3" s="261"/>
      <c r="M3" s="19" t="s">
        <v>43</v>
      </c>
      <c r="N3" s="262"/>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row>
    <row r="4" spans="1:58" s="8" customFormat="1" ht="19.5" x14ac:dyDescent="0.35">
      <c r="C4" s="487"/>
      <c r="D4" s="23"/>
      <c r="E4" s="66"/>
      <c r="F4" s="10"/>
      <c r="G4" s="17"/>
      <c r="J4" s="261"/>
      <c r="M4" s="17" t="s">
        <v>44</v>
      </c>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row>
    <row r="5" spans="1:58" ht="20.149999999999999" customHeight="1" x14ac:dyDescent="0.35">
      <c r="A5" s="245"/>
      <c r="B5" s="485"/>
      <c r="C5" s="486"/>
      <c r="D5" s="486"/>
      <c r="E5" s="486"/>
      <c r="F5" s="486"/>
      <c r="G5" s="486"/>
      <c r="H5" s="486"/>
      <c r="I5" s="486"/>
      <c r="J5" s="486"/>
      <c r="K5" s="486"/>
      <c r="L5" s="26"/>
      <c r="M5" s="486"/>
    </row>
    <row r="6" spans="1:58" s="266" customFormat="1" ht="37" customHeight="1" x14ac:dyDescent="0.35">
      <c r="A6" s="265"/>
      <c r="B6" s="595"/>
      <c r="C6" s="597" t="s">
        <v>502</v>
      </c>
      <c r="D6" s="597" t="s">
        <v>503</v>
      </c>
      <c r="E6" s="598" t="s">
        <v>504</v>
      </c>
      <c r="F6" s="599" t="s">
        <v>505</v>
      </c>
      <c r="G6" s="599"/>
      <c r="H6" s="600" t="s">
        <v>506</v>
      </c>
      <c r="I6" s="600" t="s">
        <v>507</v>
      </c>
      <c r="J6" s="593" t="s">
        <v>508</v>
      </c>
      <c r="K6" s="601" t="s">
        <v>509</v>
      </c>
      <c r="L6" s="593" t="s">
        <v>510</v>
      </c>
      <c r="M6" s="594" t="s">
        <v>511</v>
      </c>
    </row>
    <row r="7" spans="1:58" s="266" customFormat="1" ht="80.150000000000006" customHeight="1" x14ac:dyDescent="0.35">
      <c r="A7" s="265"/>
      <c r="B7" s="596"/>
      <c r="C7" s="597"/>
      <c r="D7" s="597"/>
      <c r="E7" s="598"/>
      <c r="F7" s="267" t="s">
        <v>512</v>
      </c>
      <c r="G7" s="268" t="s">
        <v>513</v>
      </c>
      <c r="H7" s="600"/>
      <c r="I7" s="600"/>
      <c r="J7" s="593"/>
      <c r="K7" s="601"/>
      <c r="L7" s="593"/>
      <c r="M7" s="594"/>
    </row>
    <row r="8" spans="1:58" s="265" customFormat="1" ht="55" customHeight="1" x14ac:dyDescent="0.35">
      <c r="B8" s="269" t="s">
        <v>514</v>
      </c>
      <c r="C8" s="270"/>
      <c r="D8" s="270"/>
      <c r="E8" s="270"/>
      <c r="F8" s="270"/>
      <c r="G8" s="271"/>
      <c r="H8" s="272"/>
      <c r="I8" s="272"/>
      <c r="J8" s="273"/>
      <c r="K8" s="273"/>
      <c r="L8" s="273"/>
      <c r="M8" s="270"/>
      <c r="N8" s="266"/>
    </row>
    <row r="9" spans="1:58" s="265" customFormat="1" ht="75" customHeight="1" x14ac:dyDescent="0.35">
      <c r="B9" s="274" t="s">
        <v>515</v>
      </c>
      <c r="C9" s="429">
        <v>698.76599999999996</v>
      </c>
      <c r="D9" s="430">
        <v>0.53299999999999992</v>
      </c>
      <c r="E9" s="431">
        <v>72.95492999999999</v>
      </c>
      <c r="F9" s="432">
        <v>11093.212</v>
      </c>
      <c r="G9" s="433">
        <v>97975.584999999992</v>
      </c>
      <c r="H9" s="434">
        <v>0.72599999999999998</v>
      </c>
      <c r="I9" s="488" t="s">
        <v>516</v>
      </c>
      <c r="J9" s="488" t="s">
        <v>516</v>
      </c>
      <c r="K9" s="436">
        <v>78.400000000000006</v>
      </c>
      <c r="L9" s="436">
        <v>21.1</v>
      </c>
      <c r="M9" s="437" t="s">
        <v>517</v>
      </c>
      <c r="N9" s="266"/>
    </row>
    <row r="10" spans="1:58" s="265" customFormat="1" ht="75" customHeight="1" x14ac:dyDescent="0.35">
      <c r="B10" s="275" t="s">
        <v>518</v>
      </c>
      <c r="C10" s="430">
        <v>742.12099999999987</v>
      </c>
      <c r="D10" s="430">
        <v>3.7999999999999999E-2</v>
      </c>
      <c r="E10" s="431">
        <v>1476.2366000000002</v>
      </c>
      <c r="F10" s="432">
        <v>3520.1720000000005</v>
      </c>
      <c r="G10" s="433">
        <v>97864.85500000004</v>
      </c>
      <c r="H10" s="434">
        <v>5.8319999999999999</v>
      </c>
      <c r="I10" s="488" t="s">
        <v>516</v>
      </c>
      <c r="J10" s="436">
        <v>1.3</v>
      </c>
      <c r="K10" s="436">
        <v>11.8</v>
      </c>
      <c r="L10" s="436">
        <v>2.8</v>
      </c>
      <c r="M10" s="437" t="s">
        <v>517</v>
      </c>
    </row>
    <row r="11" spans="1:58" s="265" customFormat="1" ht="75" customHeight="1" x14ac:dyDescent="0.35">
      <c r="B11" s="276" t="s">
        <v>519</v>
      </c>
      <c r="C11" s="430">
        <v>1768.2269999999996</v>
      </c>
      <c r="D11" s="430">
        <v>3.6239999999999988</v>
      </c>
      <c r="E11" s="431">
        <v>50.588600000000007</v>
      </c>
      <c r="F11" s="432">
        <v>11245.168</v>
      </c>
      <c r="G11" s="433">
        <v>158967.42500000002</v>
      </c>
      <c r="H11" s="435">
        <v>4.3810000000000002</v>
      </c>
      <c r="I11" s="488" t="s">
        <v>516</v>
      </c>
      <c r="J11" s="436">
        <v>0.1</v>
      </c>
      <c r="K11" s="436">
        <v>1041.2</v>
      </c>
      <c r="L11" s="436">
        <v>423</v>
      </c>
      <c r="M11" s="437" t="s">
        <v>517</v>
      </c>
    </row>
    <row r="12" spans="1:58" s="265" customFormat="1" ht="93.65" customHeight="1" x14ac:dyDescent="0.35">
      <c r="B12" s="274" t="s">
        <v>520</v>
      </c>
      <c r="C12" s="429">
        <v>80.275999999999982</v>
      </c>
      <c r="D12" s="430">
        <v>1.3619999999999999</v>
      </c>
      <c r="E12" s="431">
        <v>94.953000000000003</v>
      </c>
      <c r="F12" s="432">
        <v>4112.6440000000002</v>
      </c>
      <c r="G12" s="433">
        <v>30146.800000000003</v>
      </c>
      <c r="H12" s="434">
        <v>0.498</v>
      </c>
      <c r="I12" s="488" t="s">
        <v>516</v>
      </c>
      <c r="J12" s="436">
        <v>0.3</v>
      </c>
      <c r="K12" s="436">
        <v>9.3000000000000007</v>
      </c>
      <c r="L12" s="436">
        <v>1.1000000000000001</v>
      </c>
      <c r="M12" s="437"/>
    </row>
    <row r="13" spans="1:58" s="265" customFormat="1" ht="55" customHeight="1" x14ac:dyDescent="0.35">
      <c r="B13" s="591" t="s">
        <v>521</v>
      </c>
      <c r="C13" s="591"/>
      <c r="D13" s="277"/>
      <c r="E13" s="277"/>
      <c r="F13" s="277"/>
      <c r="G13" s="277"/>
      <c r="H13" s="278"/>
      <c r="I13" s="278"/>
      <c r="J13" s="279"/>
      <c r="K13" s="279"/>
      <c r="L13" s="279"/>
      <c r="M13" s="280"/>
    </row>
    <row r="14" spans="1:58" s="265" customFormat="1" ht="72.650000000000006" customHeight="1" x14ac:dyDescent="0.35">
      <c r="B14" s="281" t="s">
        <v>522</v>
      </c>
      <c r="C14" s="438">
        <v>7514.8109999999988</v>
      </c>
      <c r="D14" s="439">
        <v>9.141</v>
      </c>
      <c r="E14" s="439">
        <v>193.34100000000001</v>
      </c>
      <c r="F14" s="439">
        <v>5459.6770000000006</v>
      </c>
      <c r="G14" s="439">
        <v>257749.03900000002</v>
      </c>
      <c r="H14" s="440">
        <v>2.214</v>
      </c>
      <c r="I14" s="488" t="s">
        <v>516</v>
      </c>
      <c r="J14" s="443">
        <v>0.15</v>
      </c>
      <c r="K14" s="443">
        <v>817</v>
      </c>
      <c r="L14" s="443">
        <v>62.4</v>
      </c>
      <c r="M14" s="437" t="s">
        <v>517</v>
      </c>
    </row>
    <row r="15" spans="1:58" s="265" customFormat="1" ht="118" customHeight="1" x14ac:dyDescent="0.35">
      <c r="B15" s="281" t="s">
        <v>523</v>
      </c>
      <c r="C15" s="131">
        <v>8647.2430000000022</v>
      </c>
      <c r="D15" s="131">
        <v>33.185000000000002</v>
      </c>
      <c r="E15" s="439">
        <v>150.73929999999999</v>
      </c>
      <c r="F15" s="439">
        <v>4411.0549999999994</v>
      </c>
      <c r="G15" s="439">
        <v>195766.93199999997</v>
      </c>
      <c r="H15" s="440">
        <v>3.3260000000000001</v>
      </c>
      <c r="I15" s="488" t="s">
        <v>516</v>
      </c>
      <c r="J15" s="443">
        <v>0.6</v>
      </c>
      <c r="K15" s="443">
        <v>1074.9000000000001</v>
      </c>
      <c r="L15" s="443">
        <v>0.7</v>
      </c>
      <c r="M15" s="437" t="s">
        <v>517</v>
      </c>
    </row>
    <row r="16" spans="1:58" s="265" customFormat="1" ht="75" customHeight="1" x14ac:dyDescent="0.35">
      <c r="B16" s="282" t="s">
        <v>524</v>
      </c>
      <c r="C16" s="441">
        <v>3161.651000000003</v>
      </c>
      <c r="D16" s="141">
        <v>1.3050000000000002</v>
      </c>
      <c r="E16" s="431">
        <v>17.835999999999999</v>
      </c>
      <c r="F16" s="442">
        <v>43.989000000000004</v>
      </c>
      <c r="G16" s="442">
        <v>16392.337</v>
      </c>
      <c r="H16" s="434">
        <v>2.5999999999999999E-2</v>
      </c>
      <c r="I16" s="434">
        <v>0</v>
      </c>
      <c r="J16" s="436">
        <v>0</v>
      </c>
      <c r="K16" s="436">
        <v>1.6</v>
      </c>
      <c r="L16" s="436">
        <v>1.6</v>
      </c>
      <c r="M16" s="444"/>
    </row>
    <row r="17" spans="2:13" s="265" customFormat="1" ht="75" customHeight="1" x14ac:dyDescent="0.35">
      <c r="B17" s="283" t="s">
        <v>525</v>
      </c>
      <c r="C17" s="392">
        <v>1495.3380000000004</v>
      </c>
      <c r="D17" s="141">
        <v>1.3000000000000005E-2</v>
      </c>
      <c r="E17" s="431">
        <v>8.5660000000000007</v>
      </c>
      <c r="F17" s="442">
        <v>693.11899999999991</v>
      </c>
      <c r="G17" s="442">
        <v>18933.034999999996</v>
      </c>
      <c r="H17" s="434">
        <v>0.14099999999999999</v>
      </c>
      <c r="I17" s="434">
        <v>8.0000000000000002E-3</v>
      </c>
      <c r="J17" s="488" t="s">
        <v>516</v>
      </c>
      <c r="K17" s="436">
        <v>23</v>
      </c>
      <c r="L17" s="436">
        <v>19.2</v>
      </c>
      <c r="M17" s="437" t="s">
        <v>517</v>
      </c>
    </row>
    <row r="18" spans="2:13" s="265" customFormat="1" ht="75" customHeight="1" x14ac:dyDescent="0.35">
      <c r="B18" s="284" t="s">
        <v>526</v>
      </c>
      <c r="C18" s="392">
        <v>350.25100000000003</v>
      </c>
      <c r="D18" s="141">
        <v>9.5999999999999988E-2</v>
      </c>
      <c r="E18" s="431">
        <v>15.423</v>
      </c>
      <c r="F18" s="442">
        <v>2722.0420000000004</v>
      </c>
      <c r="G18" s="442">
        <v>30683.359999999997</v>
      </c>
      <c r="H18" s="434">
        <v>0.88700000000000001</v>
      </c>
      <c r="I18" s="434">
        <v>4.3999999999999997E-2</v>
      </c>
      <c r="J18" s="436">
        <v>0.1</v>
      </c>
      <c r="K18" s="436">
        <v>10.1</v>
      </c>
      <c r="L18" s="436">
        <v>10.1</v>
      </c>
      <c r="M18" s="445"/>
    </row>
    <row r="19" spans="2:13" s="265" customFormat="1" ht="85" customHeight="1" x14ac:dyDescent="0.35">
      <c r="B19" s="285" t="s">
        <v>527</v>
      </c>
      <c r="C19" s="392">
        <v>833.56999999999982</v>
      </c>
      <c r="D19" s="392">
        <v>1.0169999999999999</v>
      </c>
      <c r="E19" s="448">
        <v>21.024000000000001</v>
      </c>
      <c r="F19" s="449">
        <v>2387.4989999999998</v>
      </c>
      <c r="G19" s="449">
        <v>33458.948000000011</v>
      </c>
      <c r="H19" s="488" t="s">
        <v>516</v>
      </c>
      <c r="I19" s="488" t="s">
        <v>516</v>
      </c>
      <c r="J19" s="488" t="s">
        <v>516</v>
      </c>
      <c r="K19" s="446">
        <v>10.8</v>
      </c>
      <c r="L19" s="446">
        <v>1.1000000000000001</v>
      </c>
      <c r="M19" s="437" t="s">
        <v>517</v>
      </c>
    </row>
    <row r="20" spans="2:13" s="265" customFormat="1" ht="85" customHeight="1" x14ac:dyDescent="0.35">
      <c r="B20" s="275" t="s">
        <v>528</v>
      </c>
      <c r="C20" s="392">
        <v>389.37499999999994</v>
      </c>
      <c r="D20" s="392">
        <v>0</v>
      </c>
      <c r="E20" s="448">
        <v>10.223783999999998</v>
      </c>
      <c r="F20" s="442">
        <v>1819.2450000000006</v>
      </c>
      <c r="G20" s="449">
        <v>27663.778000000002</v>
      </c>
      <c r="H20" s="450">
        <v>6.3E-2</v>
      </c>
      <c r="I20" s="450">
        <v>2E-3</v>
      </c>
      <c r="J20" s="488" t="s">
        <v>516</v>
      </c>
      <c r="K20" s="446">
        <v>1.5</v>
      </c>
      <c r="L20" s="446">
        <v>1.5</v>
      </c>
      <c r="M20" s="437"/>
    </row>
    <row r="21" spans="2:13" s="265" customFormat="1" ht="122.5" customHeight="1" x14ac:dyDescent="0.35">
      <c r="B21" s="275" t="s">
        <v>529</v>
      </c>
      <c r="C21" s="141">
        <v>897.91199999999969</v>
      </c>
      <c r="D21" s="141">
        <v>1.425</v>
      </c>
      <c r="E21" s="431">
        <v>208.09800000000001</v>
      </c>
      <c r="F21" s="442">
        <v>1564.3969999999999</v>
      </c>
      <c r="G21" s="442">
        <v>72785.67300000001</v>
      </c>
      <c r="H21" s="434">
        <v>1.097</v>
      </c>
      <c r="I21" s="434">
        <v>0.19600000000000001</v>
      </c>
      <c r="J21" s="436">
        <v>2.4</v>
      </c>
      <c r="K21" s="436">
        <v>13.2</v>
      </c>
      <c r="L21" s="436">
        <v>1.8</v>
      </c>
      <c r="M21" s="437" t="s">
        <v>517</v>
      </c>
    </row>
    <row r="22" spans="2:13" s="265" customFormat="1" ht="85" customHeight="1" x14ac:dyDescent="0.35">
      <c r="B22" s="274" t="s">
        <v>530</v>
      </c>
      <c r="C22" s="392">
        <v>589.5780000000002</v>
      </c>
      <c r="D22" s="141">
        <v>0.13100000000000001</v>
      </c>
      <c r="E22" s="431">
        <v>5.6160000000000005</v>
      </c>
      <c r="F22" s="442">
        <v>470.77600000000001</v>
      </c>
      <c r="G22" s="442">
        <v>3908.6769999999997</v>
      </c>
      <c r="H22" s="488" t="s">
        <v>516</v>
      </c>
      <c r="I22" s="488" t="s">
        <v>516</v>
      </c>
      <c r="J22" s="488" t="s">
        <v>516</v>
      </c>
      <c r="K22" s="436">
        <v>0.02</v>
      </c>
      <c r="L22" s="436">
        <v>0.02</v>
      </c>
      <c r="M22" s="445"/>
    </row>
    <row r="23" spans="2:13" s="265" customFormat="1" ht="75" customHeight="1" x14ac:dyDescent="0.35">
      <c r="B23" s="275" t="s">
        <v>531</v>
      </c>
      <c r="C23" s="141">
        <v>8.1850000000000005</v>
      </c>
      <c r="D23" s="141">
        <v>0</v>
      </c>
      <c r="E23" s="431">
        <v>0.45900000000000002</v>
      </c>
      <c r="F23" s="442">
        <v>61.005999999999986</v>
      </c>
      <c r="G23" s="442">
        <v>605.80799999999999</v>
      </c>
      <c r="H23" s="488" t="s">
        <v>516</v>
      </c>
      <c r="I23" s="488" t="s">
        <v>516</v>
      </c>
      <c r="J23" s="488" t="s">
        <v>516</v>
      </c>
      <c r="K23" s="436">
        <v>1.2</v>
      </c>
      <c r="L23" s="436">
        <v>1</v>
      </c>
      <c r="M23" s="447"/>
    </row>
    <row r="24" spans="2:13" s="265" customFormat="1" ht="100" customHeight="1" x14ac:dyDescent="0.35">
      <c r="B24" s="274" t="s">
        <v>532</v>
      </c>
      <c r="C24" s="392">
        <v>275.49499999999989</v>
      </c>
      <c r="D24" s="141">
        <v>6.644000000000001</v>
      </c>
      <c r="E24" s="431">
        <v>43.6</v>
      </c>
      <c r="F24" s="442">
        <v>318.46000000000015</v>
      </c>
      <c r="G24" s="442">
        <v>31526.691999999995</v>
      </c>
      <c r="H24" s="488" t="s">
        <v>516</v>
      </c>
      <c r="I24" s="488" t="s">
        <v>516</v>
      </c>
      <c r="J24" s="488" t="s">
        <v>516</v>
      </c>
      <c r="K24" s="436">
        <v>0.6</v>
      </c>
      <c r="L24" s="436">
        <v>0.6</v>
      </c>
      <c r="M24" s="437"/>
    </row>
    <row r="25" spans="2:13" s="265" customFormat="1" ht="55" customHeight="1" x14ac:dyDescent="0.35">
      <c r="B25" s="592" t="s">
        <v>533</v>
      </c>
      <c r="C25" s="592"/>
      <c r="D25" s="286"/>
      <c r="E25" s="287"/>
      <c r="F25" s="288"/>
      <c r="G25" s="289"/>
      <c r="H25" s="290"/>
      <c r="I25" s="290"/>
      <c r="J25" s="291"/>
      <c r="K25" s="291"/>
      <c r="L25" s="291"/>
      <c r="M25" s="292"/>
    </row>
    <row r="26" spans="2:13" s="265" customFormat="1" ht="55" customHeight="1" x14ac:dyDescent="0.35">
      <c r="B26" s="282" t="s">
        <v>534</v>
      </c>
      <c r="C26" s="131">
        <v>1086.3760000000004</v>
      </c>
      <c r="D26" s="131">
        <v>0</v>
      </c>
      <c r="E26" s="451">
        <v>55.694713</v>
      </c>
      <c r="F26" s="432">
        <v>7839.2040000000015</v>
      </c>
      <c r="G26" s="433">
        <v>116194.51600000003</v>
      </c>
      <c r="H26" s="488" t="s">
        <v>516</v>
      </c>
      <c r="I26" s="488" t="s">
        <v>516</v>
      </c>
      <c r="J26" s="488" t="s">
        <v>516</v>
      </c>
      <c r="K26" s="443">
        <v>209.1</v>
      </c>
      <c r="L26" s="443">
        <v>6.3</v>
      </c>
      <c r="M26" s="453"/>
    </row>
    <row r="27" spans="2:13" s="265" customFormat="1" ht="55" customHeight="1" x14ac:dyDescent="0.35">
      <c r="B27" s="276" t="s">
        <v>535</v>
      </c>
      <c r="C27" s="141">
        <v>6699.670000000001</v>
      </c>
      <c r="D27" s="141">
        <v>3.4000000000000002E-2</v>
      </c>
      <c r="E27" s="431">
        <v>64.964089999999999</v>
      </c>
      <c r="F27" s="432">
        <v>12746.880999999998</v>
      </c>
      <c r="G27" s="433">
        <v>195796.81900000008</v>
      </c>
      <c r="H27" s="434">
        <v>8.49</v>
      </c>
      <c r="I27" s="488" t="s">
        <v>516</v>
      </c>
      <c r="J27" s="488" t="s">
        <v>516</v>
      </c>
      <c r="K27" s="436">
        <v>13.1</v>
      </c>
      <c r="L27" s="436">
        <v>6</v>
      </c>
      <c r="M27" s="445"/>
    </row>
    <row r="28" spans="2:13" s="265" customFormat="1" ht="55" customHeight="1" x14ac:dyDescent="0.35">
      <c r="B28" s="276" t="s">
        <v>536</v>
      </c>
      <c r="C28" s="392">
        <v>452.60099999999994</v>
      </c>
      <c r="D28" s="141">
        <v>2.0900000000000003</v>
      </c>
      <c r="E28" s="431">
        <v>2.9489999999999998</v>
      </c>
      <c r="F28" s="432">
        <v>705.97800000000007</v>
      </c>
      <c r="G28" s="433">
        <v>38414.168000000012</v>
      </c>
      <c r="H28" s="434">
        <v>0.59</v>
      </c>
      <c r="I28" s="488" t="s">
        <v>516</v>
      </c>
      <c r="J28" s="488" t="s">
        <v>516</v>
      </c>
      <c r="K28" s="436">
        <v>1.1000000000000001</v>
      </c>
      <c r="L28" s="436">
        <v>0.2</v>
      </c>
      <c r="M28" s="445"/>
    </row>
    <row r="29" spans="2:13" s="265" customFormat="1" ht="55" customHeight="1" x14ac:dyDescent="0.35">
      <c r="B29" s="285" t="s">
        <v>537</v>
      </c>
      <c r="C29" s="141">
        <v>11029.726999999999</v>
      </c>
      <c r="D29" s="141">
        <v>54.308</v>
      </c>
      <c r="E29" s="431">
        <v>45.774000000000001</v>
      </c>
      <c r="F29" s="432">
        <v>6898.6310000000021</v>
      </c>
      <c r="G29" s="433">
        <v>175206.14</v>
      </c>
      <c r="H29" s="434">
        <v>12.005000000000001</v>
      </c>
      <c r="I29" s="488" t="s">
        <v>516</v>
      </c>
      <c r="J29" s="488" t="s">
        <v>516</v>
      </c>
      <c r="K29" s="436">
        <v>13.6</v>
      </c>
      <c r="L29" s="436">
        <v>13.6</v>
      </c>
      <c r="M29" s="445"/>
    </row>
    <row r="30" spans="2:13" s="265" customFormat="1" ht="65.150000000000006" customHeight="1" x14ac:dyDescent="0.35">
      <c r="B30" s="274" t="s">
        <v>538</v>
      </c>
      <c r="C30" s="452">
        <v>808.99799999999948</v>
      </c>
      <c r="D30" s="141">
        <v>5.1260000000000003</v>
      </c>
      <c r="E30" s="431">
        <v>85.775999999999996</v>
      </c>
      <c r="F30" s="432">
        <v>17.744</v>
      </c>
      <c r="G30" s="433">
        <v>51059.551000000021</v>
      </c>
      <c r="H30" s="488" t="s">
        <v>516</v>
      </c>
      <c r="I30" s="488" t="s">
        <v>516</v>
      </c>
      <c r="J30" s="488" t="s">
        <v>516</v>
      </c>
      <c r="K30" s="436">
        <v>3.6</v>
      </c>
      <c r="L30" s="436">
        <v>0.5</v>
      </c>
      <c r="M30" s="445"/>
    </row>
    <row r="31" spans="2:13" s="265" customFormat="1" ht="65.150000000000006" customHeight="1" x14ac:dyDescent="0.35">
      <c r="B31" s="275" t="s">
        <v>539</v>
      </c>
      <c r="C31" s="392">
        <v>563.53999999999928</v>
      </c>
      <c r="D31" s="141">
        <v>0.78500000000000014</v>
      </c>
      <c r="E31" s="448">
        <v>32.612000000000002</v>
      </c>
      <c r="F31" s="432">
        <v>306.52200000000005</v>
      </c>
      <c r="G31" s="433">
        <v>33169.49500000001</v>
      </c>
      <c r="H31" s="488" t="s">
        <v>540</v>
      </c>
      <c r="I31" s="488" t="s">
        <v>540</v>
      </c>
      <c r="J31" s="488" t="s">
        <v>516</v>
      </c>
      <c r="K31" s="446">
        <v>3.8</v>
      </c>
      <c r="L31" s="446">
        <v>3.8</v>
      </c>
      <c r="M31" s="445"/>
    </row>
    <row r="32" spans="2:13" s="265" customFormat="1" ht="65.150000000000006" customHeight="1" x14ac:dyDescent="0.35">
      <c r="B32" s="274" t="s">
        <v>541</v>
      </c>
      <c r="C32" s="141">
        <v>1254.4689999999998</v>
      </c>
      <c r="D32" s="141">
        <v>27.864999999999988</v>
      </c>
      <c r="E32" s="431">
        <v>35.648000000000003</v>
      </c>
      <c r="F32" s="432">
        <v>8179.8960000000006</v>
      </c>
      <c r="G32" s="433">
        <v>162838.63800000001</v>
      </c>
      <c r="H32" s="434">
        <v>7.2759999999999998</v>
      </c>
      <c r="I32" s="434">
        <v>2.581</v>
      </c>
      <c r="J32" s="488" t="s">
        <v>516</v>
      </c>
      <c r="K32" s="436">
        <v>35.5</v>
      </c>
      <c r="L32" s="436">
        <v>12.8</v>
      </c>
      <c r="M32" s="445"/>
    </row>
    <row r="33" spans="2:14" s="265" customFormat="1" ht="65.150000000000006" customHeight="1" x14ac:dyDescent="0.35">
      <c r="B33" s="276" t="s">
        <v>542</v>
      </c>
      <c r="C33" s="141">
        <v>43.721999999999994</v>
      </c>
      <c r="D33" s="141">
        <v>8.0879999999999992</v>
      </c>
      <c r="E33" s="431">
        <v>3.4820000000000002</v>
      </c>
      <c r="F33" s="432">
        <v>8.5830000000000002</v>
      </c>
      <c r="G33" s="433">
        <v>8798.0679999999993</v>
      </c>
      <c r="H33" s="488" t="s">
        <v>540</v>
      </c>
      <c r="I33" s="488" t="s">
        <v>540</v>
      </c>
      <c r="J33" s="488" t="s">
        <v>516</v>
      </c>
      <c r="K33" s="436">
        <v>2.1</v>
      </c>
      <c r="L33" s="436">
        <v>2</v>
      </c>
      <c r="M33" s="445"/>
    </row>
    <row r="34" spans="2:14" s="265" customFormat="1" ht="65.150000000000006" customHeight="1" x14ac:dyDescent="0.35">
      <c r="B34" s="285" t="s">
        <v>543</v>
      </c>
      <c r="C34" s="392">
        <v>2583.0720000000001</v>
      </c>
      <c r="D34" s="141">
        <v>3.8770000000000002</v>
      </c>
      <c r="E34" s="431">
        <v>146.37209999999999</v>
      </c>
      <c r="F34" s="432">
        <v>171.57199999999997</v>
      </c>
      <c r="G34" s="433">
        <v>71120.830999999991</v>
      </c>
      <c r="H34" s="488" t="s">
        <v>540</v>
      </c>
      <c r="I34" s="488" t="s">
        <v>540</v>
      </c>
      <c r="J34" s="488" t="s">
        <v>516</v>
      </c>
      <c r="K34" s="436">
        <v>15</v>
      </c>
      <c r="L34" s="446">
        <v>4.7</v>
      </c>
      <c r="M34" s="445"/>
    </row>
    <row r="35" spans="2:14" s="265" customFormat="1" ht="65.150000000000006" customHeight="1" x14ac:dyDescent="0.35">
      <c r="B35" s="274" t="s">
        <v>544</v>
      </c>
      <c r="C35" s="141">
        <v>132.69999999999999</v>
      </c>
      <c r="D35" s="141">
        <v>0</v>
      </c>
      <c r="E35" s="431">
        <v>74.287999999999997</v>
      </c>
      <c r="F35" s="432">
        <v>659.77299999999991</v>
      </c>
      <c r="G35" s="433">
        <v>30218.35400000001</v>
      </c>
      <c r="H35" s="434">
        <v>0.95899999999999996</v>
      </c>
      <c r="I35" s="434">
        <v>6.8000000000000005E-2</v>
      </c>
      <c r="J35" s="488" t="s">
        <v>516</v>
      </c>
      <c r="K35" s="436">
        <v>155.19999999999999</v>
      </c>
      <c r="L35" s="436">
        <v>74.5</v>
      </c>
      <c r="M35" s="445"/>
    </row>
    <row r="36" spans="2:14" s="265" customFormat="1" ht="65.150000000000006" customHeight="1" x14ac:dyDescent="0.35">
      <c r="B36" s="275" t="s">
        <v>545</v>
      </c>
      <c r="C36" s="141">
        <v>598.82999999999993</v>
      </c>
      <c r="D36" s="141">
        <v>0</v>
      </c>
      <c r="E36" s="431">
        <v>38.334000000000003</v>
      </c>
      <c r="F36" s="432">
        <v>3064.527000000001</v>
      </c>
      <c r="G36" s="433">
        <v>20029.44300000001</v>
      </c>
      <c r="H36" s="488" t="s">
        <v>540</v>
      </c>
      <c r="I36" s="488" t="s">
        <v>540</v>
      </c>
      <c r="J36" s="488" t="s">
        <v>516</v>
      </c>
      <c r="K36" s="436">
        <v>25.4</v>
      </c>
      <c r="L36" s="446">
        <v>5.8</v>
      </c>
      <c r="M36" s="445"/>
    </row>
    <row r="37" spans="2:14" s="265" customFormat="1" ht="65.150000000000006" customHeight="1" x14ac:dyDescent="0.35">
      <c r="B37" s="274" t="s">
        <v>546</v>
      </c>
      <c r="C37" s="392">
        <v>219.79999999999998</v>
      </c>
      <c r="D37" s="141">
        <v>4.3000000000000007</v>
      </c>
      <c r="E37" s="431">
        <v>221.542</v>
      </c>
      <c r="F37" s="432">
        <v>9385.6970000000001</v>
      </c>
      <c r="G37" s="433">
        <v>61568.916000000012</v>
      </c>
      <c r="H37" s="488" t="s">
        <v>540</v>
      </c>
      <c r="I37" s="488" t="s">
        <v>540</v>
      </c>
      <c r="J37" s="488" t="s">
        <v>516</v>
      </c>
      <c r="K37" s="436">
        <v>5.0999999999999996</v>
      </c>
      <c r="L37" s="446">
        <v>3.1</v>
      </c>
      <c r="M37" s="445"/>
    </row>
    <row r="38" spans="2:14" s="265" customFormat="1" ht="65.150000000000006" customHeight="1" x14ac:dyDescent="0.35">
      <c r="B38" s="274" t="s">
        <v>547</v>
      </c>
      <c r="C38" s="141">
        <v>49.000000000000014</v>
      </c>
      <c r="D38" s="141">
        <v>2.7610000000000001</v>
      </c>
      <c r="E38" s="431">
        <v>34.871000000000002</v>
      </c>
      <c r="F38" s="432">
        <v>24.471999999999994</v>
      </c>
      <c r="G38" s="433">
        <v>12582.334999999997</v>
      </c>
      <c r="H38" s="488" t="s">
        <v>540</v>
      </c>
      <c r="I38" s="488" t="s">
        <v>540</v>
      </c>
      <c r="J38" s="488" t="s">
        <v>516</v>
      </c>
      <c r="K38" s="436">
        <v>1.5</v>
      </c>
      <c r="L38" s="446">
        <v>1.5</v>
      </c>
      <c r="M38" s="445"/>
    </row>
    <row r="39" spans="2:14" s="265" customFormat="1" ht="65.150000000000006" customHeight="1" x14ac:dyDescent="0.35">
      <c r="B39" s="274" t="s">
        <v>548</v>
      </c>
      <c r="C39" s="141">
        <v>560.37299999999982</v>
      </c>
      <c r="D39" s="141">
        <v>0</v>
      </c>
      <c r="E39" s="431">
        <v>8.6519999999999992</v>
      </c>
      <c r="F39" s="432">
        <v>749.20399999999984</v>
      </c>
      <c r="G39" s="433">
        <v>45816.114000000016</v>
      </c>
      <c r="H39" s="434">
        <v>6.0000000000000001E-3</v>
      </c>
      <c r="I39" s="434">
        <v>0.23799999999999999</v>
      </c>
      <c r="J39" s="488" t="s">
        <v>516</v>
      </c>
      <c r="K39" s="436">
        <v>13.8</v>
      </c>
      <c r="L39" s="446">
        <v>8.3000000000000007</v>
      </c>
      <c r="M39" s="445"/>
    </row>
    <row r="40" spans="2:14" s="265" customFormat="1" ht="65.150000000000006" customHeight="1" x14ac:dyDescent="0.35">
      <c r="B40" s="274" t="s">
        <v>549</v>
      </c>
      <c r="C40" s="141">
        <v>63.784999999999989</v>
      </c>
      <c r="D40" s="141">
        <v>2.1479999999999997</v>
      </c>
      <c r="E40" s="431">
        <v>21.881</v>
      </c>
      <c r="F40" s="432">
        <v>2953.6139999999996</v>
      </c>
      <c r="G40" s="433">
        <v>66631.997000000003</v>
      </c>
      <c r="H40" s="434">
        <v>0.42399999999999999</v>
      </c>
      <c r="I40" s="488" t="s">
        <v>516</v>
      </c>
      <c r="J40" s="488" t="s">
        <v>516</v>
      </c>
      <c r="K40" s="436">
        <v>2.6</v>
      </c>
      <c r="L40" s="446">
        <v>0.5</v>
      </c>
      <c r="M40" s="445"/>
    </row>
    <row r="41" spans="2:14" s="265" customFormat="1" ht="65.150000000000006" customHeight="1" x14ac:dyDescent="0.35">
      <c r="B41" s="274" t="s">
        <v>550</v>
      </c>
      <c r="C41" s="141">
        <v>898.64599999999984</v>
      </c>
      <c r="D41" s="141">
        <v>17.955000000000002</v>
      </c>
      <c r="E41" s="431">
        <v>39.765999999999998</v>
      </c>
      <c r="F41" s="432">
        <v>2583.4489999999996</v>
      </c>
      <c r="G41" s="433">
        <v>30251.816000000003</v>
      </c>
      <c r="H41" s="434">
        <v>0.107</v>
      </c>
      <c r="I41" s="488" t="s">
        <v>516</v>
      </c>
      <c r="J41" s="488" t="s">
        <v>516</v>
      </c>
      <c r="K41" s="436">
        <v>2.4</v>
      </c>
      <c r="L41" s="446">
        <v>2.2999999999999998</v>
      </c>
      <c r="M41" s="445"/>
    </row>
    <row r="42" spans="2:14" s="265" customFormat="1" ht="65.150000000000006" customHeight="1" x14ac:dyDescent="0.35">
      <c r="B42" s="274" t="s">
        <v>551</v>
      </c>
      <c r="C42" s="141">
        <v>17.321999999999999</v>
      </c>
      <c r="D42" s="141">
        <v>0.16600000000000006</v>
      </c>
      <c r="E42" s="431">
        <v>3.1520000000000001</v>
      </c>
      <c r="F42" s="432">
        <v>737.33299999999963</v>
      </c>
      <c r="G42" s="433">
        <v>6197.7750000000005</v>
      </c>
      <c r="H42" s="434">
        <v>0</v>
      </c>
      <c r="I42" s="488" t="s">
        <v>516</v>
      </c>
      <c r="J42" s="488" t="s">
        <v>516</v>
      </c>
      <c r="K42" s="436">
        <v>0.03</v>
      </c>
      <c r="L42" s="446">
        <v>0.03</v>
      </c>
      <c r="M42" s="445"/>
    </row>
    <row r="43" spans="2:14" s="265" customFormat="1" x14ac:dyDescent="0.35">
      <c r="B43" s="293"/>
      <c r="C43" s="239"/>
      <c r="D43" s="239"/>
      <c r="E43" s="294"/>
      <c r="F43" s="295"/>
      <c r="G43" s="296"/>
      <c r="H43" s="297"/>
      <c r="I43" s="297"/>
      <c r="J43" s="298"/>
      <c r="K43" s="298"/>
      <c r="L43" s="299"/>
      <c r="M43" s="300"/>
    </row>
    <row r="44" spans="2:14" ht="15" customHeight="1" x14ac:dyDescent="0.35">
      <c r="B44" s="483" t="s">
        <v>552</v>
      </c>
      <c r="C44" s="301"/>
      <c r="D44" s="301"/>
      <c r="E44" s="302"/>
      <c r="F44" s="302"/>
      <c r="G44" s="302"/>
      <c r="H44" s="302"/>
      <c r="I44" s="302"/>
      <c r="J44" s="303"/>
      <c r="K44" s="302"/>
      <c r="L44" s="302"/>
      <c r="M44" s="304"/>
      <c r="N44" s="265"/>
    </row>
    <row r="45" spans="2:14" ht="15" customHeight="1" x14ac:dyDescent="0.35">
      <c r="B45" s="483" t="s">
        <v>553</v>
      </c>
      <c r="C45" s="301"/>
      <c r="D45" s="301"/>
      <c r="E45" s="302"/>
      <c r="F45" s="302"/>
      <c r="G45" s="302"/>
      <c r="H45" s="302"/>
      <c r="I45" s="302"/>
      <c r="J45" s="303"/>
      <c r="K45" s="302"/>
      <c r="L45" s="302"/>
      <c r="M45" s="304"/>
    </row>
    <row r="46" spans="2:14" ht="15" customHeight="1" x14ac:dyDescent="0.35">
      <c r="B46" s="483" t="s">
        <v>554</v>
      </c>
      <c r="C46" s="301"/>
      <c r="D46" s="301"/>
      <c r="E46" s="302"/>
      <c r="F46" s="302"/>
      <c r="G46" s="302"/>
      <c r="H46" s="302"/>
      <c r="I46" s="302"/>
      <c r="J46" s="303"/>
      <c r="K46" s="302"/>
      <c r="L46" s="302"/>
      <c r="M46" s="304"/>
    </row>
    <row r="47" spans="2:14" ht="15" customHeight="1" x14ac:dyDescent="0.35">
      <c r="B47" s="483" t="s">
        <v>555</v>
      </c>
      <c r="C47" s="301"/>
      <c r="D47" s="301"/>
      <c r="E47" s="302"/>
      <c r="F47" s="302"/>
      <c r="G47" s="302"/>
      <c r="H47" s="302"/>
      <c r="I47" s="302"/>
      <c r="J47" s="303"/>
      <c r="K47" s="302"/>
      <c r="L47" s="302"/>
      <c r="M47" s="304"/>
    </row>
    <row r="48" spans="2:14" ht="15" customHeight="1" x14ac:dyDescent="0.35">
      <c r="B48" s="483" t="s">
        <v>556</v>
      </c>
      <c r="C48" s="301"/>
      <c r="D48" s="301"/>
      <c r="E48" s="302"/>
      <c r="F48" s="302"/>
      <c r="G48" s="302"/>
      <c r="H48" s="302"/>
      <c r="I48" s="302"/>
      <c r="J48" s="303"/>
      <c r="K48" s="302"/>
      <c r="L48" s="302"/>
      <c r="M48" s="304"/>
    </row>
    <row r="49" spans="2:13" ht="15" customHeight="1" x14ac:dyDescent="0.35">
      <c r="B49" s="483" t="s">
        <v>557</v>
      </c>
      <c r="C49" s="301"/>
      <c r="D49" s="301"/>
      <c r="E49" s="302"/>
      <c r="F49" s="302"/>
      <c r="G49" s="302"/>
      <c r="H49" s="302"/>
      <c r="I49" s="302"/>
      <c r="J49" s="303"/>
      <c r="K49" s="302"/>
      <c r="L49" s="302"/>
      <c r="M49" s="304"/>
    </row>
    <row r="50" spans="2:13" ht="15" customHeight="1" x14ac:dyDescent="0.35">
      <c r="B50" s="483" t="s">
        <v>558</v>
      </c>
      <c r="C50" s="301"/>
      <c r="D50" s="301"/>
      <c r="E50" s="302"/>
      <c r="F50" s="302"/>
      <c r="G50" s="302"/>
      <c r="H50" s="302"/>
      <c r="I50" s="302"/>
      <c r="J50" s="303"/>
      <c r="K50" s="302"/>
      <c r="L50" s="302"/>
      <c r="M50" s="304"/>
    </row>
    <row r="51" spans="2:13" ht="15" customHeight="1" x14ac:dyDescent="0.35">
      <c r="B51" s="483" t="s">
        <v>559</v>
      </c>
      <c r="C51" s="301"/>
      <c r="D51" s="301"/>
      <c r="E51" s="302"/>
      <c r="F51" s="302"/>
      <c r="G51" s="302"/>
      <c r="H51" s="302"/>
      <c r="I51" s="302"/>
      <c r="J51" s="303"/>
      <c r="K51" s="302"/>
      <c r="L51" s="302"/>
      <c r="M51" s="304"/>
    </row>
    <row r="52" spans="2:13" ht="15" customHeight="1" x14ac:dyDescent="0.35">
      <c r="B52" s="265" t="s">
        <v>560</v>
      </c>
      <c r="C52" s="301"/>
      <c r="D52" s="301"/>
      <c r="E52" s="305"/>
      <c r="F52" s="302"/>
      <c r="G52" s="302"/>
      <c r="H52" s="302"/>
      <c r="I52" s="302"/>
      <c r="J52" s="303"/>
      <c r="K52" s="302"/>
      <c r="L52" s="302"/>
      <c r="M52" s="304"/>
    </row>
    <row r="53" spans="2:13" ht="15" customHeight="1" x14ac:dyDescent="0.35">
      <c r="B53" s="483" t="s">
        <v>561</v>
      </c>
      <c r="C53" s="301"/>
      <c r="D53" s="301"/>
      <c r="E53" s="305"/>
      <c r="F53" s="302"/>
      <c r="G53" s="302"/>
      <c r="H53" s="302"/>
      <c r="I53" s="302"/>
      <c r="J53" s="303"/>
      <c r="K53" s="302"/>
      <c r="L53" s="302"/>
      <c r="M53" s="304"/>
    </row>
    <row r="54" spans="2:13" ht="15" customHeight="1" x14ac:dyDescent="0.35">
      <c r="B54" s="265" t="s">
        <v>562</v>
      </c>
      <c r="C54" s="301"/>
      <c r="D54" s="301"/>
      <c r="E54" s="305"/>
      <c r="F54" s="302"/>
      <c r="G54" s="302"/>
      <c r="H54" s="302"/>
      <c r="I54" s="302"/>
      <c r="J54" s="303"/>
      <c r="K54" s="302"/>
      <c r="L54" s="302"/>
      <c r="M54" s="304"/>
    </row>
    <row r="55" spans="2:13" ht="15" customHeight="1" x14ac:dyDescent="0.35">
      <c r="B55" s="265" t="s">
        <v>563</v>
      </c>
      <c r="C55" s="301"/>
      <c r="D55" s="301"/>
      <c r="E55" s="305"/>
      <c r="F55" s="302"/>
      <c r="G55" s="302"/>
      <c r="H55" s="302"/>
      <c r="I55" s="302"/>
      <c r="J55" s="303"/>
      <c r="K55" s="302"/>
      <c r="L55" s="302"/>
      <c r="M55" s="304"/>
    </row>
    <row r="56" spans="2:13" ht="15" customHeight="1" x14ac:dyDescent="0.35">
      <c r="B56" s="265" t="s">
        <v>564</v>
      </c>
      <c r="C56" s="301"/>
      <c r="D56" s="301"/>
      <c r="E56" s="302"/>
      <c r="F56" s="302"/>
      <c r="G56" s="302"/>
      <c r="H56" s="302"/>
      <c r="I56" s="302"/>
      <c r="J56" s="303"/>
      <c r="K56" s="302"/>
      <c r="L56" s="302"/>
      <c r="M56" s="304"/>
    </row>
    <row r="57" spans="2:13" ht="15" customHeight="1" x14ac:dyDescent="0.35">
      <c r="B57" s="265" t="s">
        <v>565</v>
      </c>
      <c r="C57" s="301"/>
      <c r="D57" s="301"/>
      <c r="E57" s="302"/>
      <c r="F57" s="302"/>
      <c r="G57" s="302"/>
      <c r="H57" s="302"/>
      <c r="I57" s="302"/>
      <c r="J57" s="303"/>
      <c r="K57" s="302"/>
      <c r="L57" s="302"/>
      <c r="M57" s="304"/>
    </row>
    <row r="58" spans="2:13" ht="15" customHeight="1" x14ac:dyDescent="0.35">
      <c r="B58" s="265" t="s">
        <v>566</v>
      </c>
      <c r="C58" s="301"/>
      <c r="D58" s="301"/>
      <c r="E58" s="302"/>
      <c r="F58" s="302"/>
      <c r="G58" s="302"/>
      <c r="H58" s="302"/>
      <c r="I58" s="302"/>
      <c r="J58" s="303"/>
      <c r="K58" s="302"/>
      <c r="L58" s="302"/>
      <c r="M58" s="304"/>
    </row>
    <row r="59" spans="2:13" ht="15" customHeight="1" x14ac:dyDescent="0.35">
      <c r="B59" s="265" t="s">
        <v>567</v>
      </c>
      <c r="C59" s="301"/>
      <c r="D59" s="301"/>
      <c r="E59" s="302"/>
      <c r="F59" s="302"/>
      <c r="G59" s="302"/>
      <c r="H59" s="302"/>
      <c r="I59" s="302"/>
      <c r="J59" s="303"/>
      <c r="K59" s="302"/>
      <c r="L59" s="302"/>
      <c r="M59" s="304"/>
    </row>
    <row r="60" spans="2:13" ht="15" customHeight="1" x14ac:dyDescent="0.35">
      <c r="B60" s="265" t="s">
        <v>568</v>
      </c>
      <c r="C60" s="301"/>
      <c r="D60" s="301"/>
      <c r="E60" s="302"/>
      <c r="F60" s="302"/>
      <c r="G60" s="302"/>
      <c r="H60" s="302"/>
      <c r="I60" s="302"/>
      <c r="J60" s="303"/>
      <c r="K60" s="302"/>
      <c r="L60" s="302"/>
      <c r="M60" s="304"/>
    </row>
    <row r="61" spans="2:13" ht="15" customHeight="1" x14ac:dyDescent="0.35">
      <c r="B61" s="484" t="s">
        <v>569</v>
      </c>
      <c r="C61" s="301"/>
      <c r="D61" s="301"/>
      <c r="E61" s="302"/>
      <c r="F61" s="302"/>
      <c r="G61" s="302"/>
      <c r="H61" s="302"/>
      <c r="I61" s="302"/>
      <c r="J61" s="303"/>
      <c r="K61" s="302"/>
      <c r="L61" s="302"/>
      <c r="M61" s="304"/>
    </row>
    <row r="62" spans="2:13" ht="15" customHeight="1" x14ac:dyDescent="0.35">
      <c r="B62" s="265" t="s">
        <v>570</v>
      </c>
      <c r="C62" s="301"/>
      <c r="D62" s="301"/>
      <c r="E62" s="306"/>
      <c r="F62" s="302"/>
      <c r="G62" s="302"/>
      <c r="H62" s="302"/>
      <c r="I62" s="302"/>
      <c r="J62" s="303"/>
      <c r="K62" s="302"/>
      <c r="L62" s="302"/>
      <c r="M62" s="304"/>
    </row>
    <row r="63" spans="2:13" ht="15" customHeight="1" x14ac:dyDescent="0.35">
      <c r="B63" s="265" t="s">
        <v>571</v>
      </c>
      <c r="C63" s="301"/>
      <c r="D63" s="301"/>
      <c r="E63" s="306"/>
      <c r="F63" s="302"/>
      <c r="G63" s="302"/>
      <c r="H63" s="302"/>
      <c r="I63" s="302"/>
      <c r="J63" s="303"/>
      <c r="K63" s="302"/>
      <c r="L63" s="302"/>
      <c r="M63" s="304"/>
    </row>
    <row r="64" spans="2:13" ht="15" customHeight="1" x14ac:dyDescent="0.35">
      <c r="B64" s="484" t="s">
        <v>572</v>
      </c>
      <c r="C64" s="301"/>
      <c r="D64" s="301"/>
      <c r="E64" s="302"/>
      <c r="F64" s="302"/>
      <c r="G64" s="302"/>
      <c r="H64" s="302"/>
      <c r="I64" s="302"/>
      <c r="J64" s="303"/>
      <c r="K64" s="302"/>
      <c r="L64" s="302"/>
      <c r="M64" s="304"/>
    </row>
    <row r="65" spans="1:14" ht="15" customHeight="1" x14ac:dyDescent="0.35">
      <c r="B65" s="307"/>
      <c r="C65" s="301"/>
      <c r="D65" s="301"/>
      <c r="E65" s="302"/>
      <c r="F65" s="302"/>
      <c r="G65" s="302"/>
      <c r="H65" s="302"/>
      <c r="I65" s="302"/>
      <c r="J65" s="303"/>
      <c r="K65" s="302"/>
      <c r="L65" s="302"/>
      <c r="M65" s="304"/>
    </row>
    <row r="66" spans="1:14" ht="15" customHeight="1" x14ac:dyDescent="0.35">
      <c r="B66" s="311" t="s">
        <v>573</v>
      </c>
      <c r="C66" s="308"/>
      <c r="D66" s="308"/>
    </row>
    <row r="67" spans="1:14" ht="15" customHeight="1" x14ac:dyDescent="0.35">
      <c r="B67" s="311" t="s">
        <v>574</v>
      </c>
    </row>
    <row r="68" spans="1:14" ht="15" customHeight="1" x14ac:dyDescent="0.35">
      <c r="B68" s="311" t="s">
        <v>575</v>
      </c>
    </row>
    <row r="69" spans="1:14" ht="15" customHeight="1" x14ac:dyDescent="0.35">
      <c r="B69" s="311" t="s">
        <v>576</v>
      </c>
    </row>
    <row r="70" spans="1:14" ht="15" customHeight="1" x14ac:dyDescent="0.35">
      <c r="B70" s="311" t="s">
        <v>577</v>
      </c>
    </row>
    <row r="71" spans="1:14" s="313" customFormat="1" ht="15" customHeight="1" x14ac:dyDescent="0.35">
      <c r="A71" s="312"/>
      <c r="B71" s="311" t="s">
        <v>578</v>
      </c>
      <c r="C71" s="265"/>
      <c r="D71" s="265"/>
      <c r="E71" s="305"/>
      <c r="F71" s="302"/>
      <c r="G71" s="302"/>
      <c r="H71" s="309"/>
      <c r="I71" s="309"/>
      <c r="J71" s="310"/>
      <c r="K71" s="310"/>
      <c r="L71" s="310"/>
      <c r="M71" s="309"/>
      <c r="N71" s="264"/>
    </row>
    <row r="72" spans="1:14" s="313" customFormat="1" ht="15" customHeight="1" x14ac:dyDescent="0.35">
      <c r="A72" s="312"/>
      <c r="B72" s="311" t="s">
        <v>579</v>
      </c>
      <c r="C72" s="265"/>
      <c r="D72" s="265"/>
      <c r="E72" s="265"/>
      <c r="F72" s="265"/>
      <c r="G72" s="308"/>
      <c r="H72" s="309"/>
      <c r="I72" s="309"/>
      <c r="J72" s="310"/>
      <c r="K72" s="310"/>
      <c r="L72" s="310"/>
      <c r="M72" s="309"/>
      <c r="N72" s="264"/>
    </row>
    <row r="73" spans="1:14" s="313" customFormat="1" ht="15" customHeight="1" x14ac:dyDescent="0.35">
      <c r="A73" s="312"/>
      <c r="B73" s="311" t="s">
        <v>580</v>
      </c>
      <c r="C73" s="265"/>
      <c r="D73" s="265"/>
      <c r="E73" s="265"/>
      <c r="F73" s="265"/>
      <c r="G73" s="308"/>
      <c r="H73" s="309"/>
      <c r="I73" s="309"/>
      <c r="J73" s="310"/>
      <c r="K73" s="310"/>
      <c r="L73" s="310"/>
      <c r="M73" s="309"/>
      <c r="N73" s="264"/>
    </row>
    <row r="74" spans="1:14" s="312" customFormat="1" ht="15" customHeight="1" x14ac:dyDescent="0.35">
      <c r="B74" s="483" t="s">
        <v>581</v>
      </c>
      <c r="C74" s="265"/>
      <c r="D74" s="265"/>
      <c r="E74" s="305"/>
      <c r="F74" s="302"/>
      <c r="G74" s="302"/>
      <c r="H74" s="314"/>
      <c r="I74" s="314"/>
      <c r="J74" s="304"/>
      <c r="K74" s="304"/>
      <c r="L74" s="304"/>
      <c r="M74" s="314"/>
    </row>
    <row r="75" spans="1:14" s="313" customFormat="1" ht="15" customHeight="1" x14ac:dyDescent="0.35">
      <c r="A75" s="312"/>
      <c r="B75" s="483" t="s">
        <v>582</v>
      </c>
      <c r="C75" s="265"/>
      <c r="D75" s="265"/>
      <c r="E75" s="265"/>
      <c r="F75" s="265"/>
      <c r="G75" s="308"/>
      <c r="H75" s="309"/>
      <c r="I75" s="309"/>
      <c r="J75" s="310"/>
      <c r="K75" s="310"/>
      <c r="L75" s="310"/>
      <c r="M75" s="309"/>
    </row>
    <row r="76" spans="1:14" s="313" customFormat="1" ht="15" customHeight="1" x14ac:dyDescent="0.35">
      <c r="A76" s="312"/>
      <c r="B76" s="483" t="s">
        <v>583</v>
      </c>
      <c r="C76" s="265"/>
      <c r="D76" s="265"/>
      <c r="E76" s="265"/>
      <c r="F76" s="265"/>
      <c r="G76" s="308"/>
      <c r="H76" s="309"/>
      <c r="I76" s="309"/>
      <c r="J76" s="310"/>
      <c r="K76" s="310"/>
      <c r="L76" s="310"/>
      <c r="M76" s="309"/>
    </row>
    <row r="77" spans="1:14" s="313" customFormat="1" ht="15" customHeight="1" x14ac:dyDescent="0.35">
      <c r="A77" s="312"/>
      <c r="B77" s="483" t="s">
        <v>584</v>
      </c>
      <c r="C77" s="265"/>
      <c r="D77" s="265"/>
      <c r="E77" s="265"/>
      <c r="F77" s="265"/>
      <c r="G77" s="308"/>
      <c r="H77" s="309"/>
      <c r="I77" s="309"/>
      <c r="J77" s="310"/>
      <c r="K77" s="310"/>
      <c r="L77" s="310"/>
      <c r="M77" s="309"/>
    </row>
    <row r="78" spans="1:14" s="313" customFormat="1" ht="15" customHeight="1" x14ac:dyDescent="0.35">
      <c r="A78" s="312"/>
      <c r="B78" s="483" t="s">
        <v>585</v>
      </c>
      <c r="C78" s="265"/>
      <c r="D78" s="265"/>
      <c r="E78" s="265"/>
      <c r="F78" s="265"/>
      <c r="G78" s="308"/>
      <c r="H78" s="309"/>
      <c r="I78" s="309"/>
      <c r="J78" s="310"/>
      <c r="K78" s="310"/>
      <c r="L78" s="310"/>
      <c r="M78" s="309"/>
    </row>
    <row r="79" spans="1:14" s="313" customFormat="1" ht="15" customHeight="1" x14ac:dyDescent="0.35">
      <c r="A79" s="312"/>
      <c r="B79" s="483" t="s">
        <v>586</v>
      </c>
      <c r="C79" s="265"/>
      <c r="D79" s="265"/>
      <c r="E79" s="265"/>
      <c r="F79" s="265"/>
      <c r="G79" s="308"/>
      <c r="H79" s="309"/>
      <c r="I79" s="309"/>
      <c r="J79" s="310"/>
      <c r="K79" s="310"/>
      <c r="L79" s="310"/>
      <c r="M79" s="309"/>
    </row>
    <row r="80" spans="1:14" s="313" customFormat="1" ht="15" customHeight="1" x14ac:dyDescent="0.35">
      <c r="A80" s="312"/>
      <c r="B80" s="483" t="s">
        <v>587</v>
      </c>
      <c r="C80" s="265"/>
      <c r="D80" s="265"/>
      <c r="E80" s="265"/>
      <c r="F80" s="265"/>
      <c r="G80" s="308"/>
      <c r="H80" s="309"/>
      <c r="I80" s="309"/>
      <c r="J80" s="310"/>
      <c r="K80" s="310"/>
      <c r="L80" s="310"/>
      <c r="M80" s="309"/>
    </row>
    <row r="81" spans="1:14" s="313" customFormat="1" x14ac:dyDescent="0.35">
      <c r="A81" s="312"/>
      <c r="B81" s="265" t="s">
        <v>588</v>
      </c>
      <c r="C81" s="265"/>
      <c r="D81" s="265"/>
      <c r="E81" s="306"/>
      <c r="F81" s="265"/>
      <c r="G81" s="308"/>
      <c r="H81" s="309"/>
      <c r="I81" s="309"/>
      <c r="J81" s="310"/>
      <c r="K81" s="310"/>
      <c r="L81" s="310"/>
      <c r="M81" s="309"/>
    </row>
    <row r="82" spans="1:14" s="312" customFormat="1" x14ac:dyDescent="0.35">
      <c r="B82" s="265" t="s">
        <v>589</v>
      </c>
      <c r="C82" s="265"/>
      <c r="D82" s="265"/>
      <c r="E82" s="306"/>
      <c r="F82" s="265"/>
      <c r="G82" s="308"/>
      <c r="H82" s="314"/>
      <c r="I82" s="314"/>
      <c r="J82" s="304"/>
      <c r="K82" s="304"/>
      <c r="L82" s="304"/>
      <c r="M82" s="314"/>
    </row>
    <row r="83" spans="1:14" s="313" customFormat="1" x14ac:dyDescent="0.35">
      <c r="A83" s="312"/>
      <c r="B83" s="265" t="s">
        <v>590</v>
      </c>
      <c r="C83" s="265"/>
      <c r="D83" s="265"/>
      <c r="E83" s="265"/>
      <c r="F83" s="265"/>
      <c r="G83" s="308"/>
      <c r="H83" s="309"/>
      <c r="I83" s="309"/>
      <c r="J83" s="310"/>
      <c r="K83" s="310"/>
      <c r="L83" s="310"/>
      <c r="M83" s="309"/>
    </row>
    <row r="84" spans="1:14" x14ac:dyDescent="0.35">
      <c r="N84" s="313"/>
    </row>
    <row r="85" spans="1:14" x14ac:dyDescent="0.35">
      <c r="N85" s="313"/>
    </row>
  </sheetData>
  <sheetProtection algorithmName="SHA-512" hashValue="2/WUbSkinONcK3JfMM7qjDZuPgE6fNKRE+HPHhCeY9QaHohV7Kyu71fKVGD96IfXwZ0/7FYaRS3ZqwZDMPZFZw==" saltValue="XXlhsdI1xMxu2YaEkoV7Rw==" spinCount="100000" sheet="1" objects="1" scenarios="1"/>
  <mergeCells count="14">
    <mergeCell ref="O1:O2"/>
    <mergeCell ref="B13:C13"/>
    <mergeCell ref="B25:C25"/>
    <mergeCell ref="L6:L7"/>
    <mergeCell ref="M6:M7"/>
    <mergeCell ref="B6:B7"/>
    <mergeCell ref="C6:C7"/>
    <mergeCell ref="D6:D7"/>
    <mergeCell ref="E6:E7"/>
    <mergeCell ref="F6:G6"/>
    <mergeCell ref="H6:H7"/>
    <mergeCell ref="I6:I7"/>
    <mergeCell ref="J6:J7"/>
    <mergeCell ref="K6:K7"/>
  </mergeCells>
  <phoneticPr fontId="4"/>
  <hyperlinks>
    <hyperlink ref="O1" location="'Contents 目次'!A1" display="'Contents 目次'!A1" xr:uid="{DB1361F6-DD4B-413F-A170-1E822A690922}"/>
    <hyperlink ref="M9" location="'PRTR Substances by BusPRTR'!A1" display="●" xr:uid="{6C5E9DE3-2594-4EB3-937C-76CF9B95B73B}"/>
    <hyperlink ref="M10" location="'PRTR Substances by BusPRTR'!A1" display="●" xr:uid="{2C8B8A15-154D-4787-9437-8FC8CB187F58}"/>
    <hyperlink ref="M11" location="'PRTR Substances by BusPRTR'!A1" display="●" xr:uid="{2B89BA73-0824-413C-971C-6F2BFE1CDD1F}"/>
    <hyperlink ref="M14" location="'PRTR Substances by BusPRTR'!A1" display="●" xr:uid="{5B1AA815-7FED-405B-BF78-8BD2F88A30B0}"/>
    <hyperlink ref="M15" location="'PRTR Substances by BusPRTR'!A1" display="●" xr:uid="{5C83A897-7AA1-4C03-96F4-A023F1600A26}"/>
    <hyperlink ref="M17" location="'PRTR Substances by BusPRTR'!A1" display="●" xr:uid="{C581090B-E5F9-400A-86D2-18240B00081E}"/>
    <hyperlink ref="M19" location="'PRTR Substances by BusPRTR'!A1" display="●" xr:uid="{1A49411D-1A94-4683-95C5-9248B5FF194E}"/>
    <hyperlink ref="M21" location="'PRTR Substances by BusPRTR'!A1" display="●" xr:uid="{6034C029-5DD2-48F5-9F89-080EED2E68FE}"/>
  </hyperlinks>
  <pageMargins left="0.51181102362204722" right="0.51181102362204722" top="0.74803149606299213" bottom="0.74803149606299213" header="0.31496062992125984" footer="0.31496062992125984"/>
  <pageSetup paperSize="8" scale="50" fitToHeight="0" orientation="portrait" r:id="rId1"/>
  <rowBreaks count="1" manualBreakCount="1">
    <brk id="2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D735-CFCB-485E-ACD2-73873D292B1C}">
  <sheetPr>
    <tabColor rgb="FF008080"/>
    <pageSetUpPr fitToPage="1"/>
  </sheetPr>
  <dimension ref="B1:AC59"/>
  <sheetViews>
    <sheetView showGridLines="0" view="pageBreakPreview" zoomScaleNormal="80" zoomScaleSheetLayoutView="100" workbookViewId="0"/>
  </sheetViews>
  <sheetFormatPr defaultColWidth="8.78515625" defaultRowHeight="15" x14ac:dyDescent="0.35"/>
  <cols>
    <col min="1" max="1" width="3.140625" style="315" customWidth="1"/>
    <col min="2" max="2" width="15.42578125" style="315" customWidth="1"/>
    <col min="3" max="3" width="39.78515625" style="315" customWidth="1"/>
    <col min="4" max="10" width="13.78515625" style="315" customWidth="1"/>
    <col min="11" max="11" width="15.78515625" style="315" customWidth="1"/>
    <col min="12" max="12" width="3.140625" style="315" customWidth="1"/>
    <col min="13" max="13" width="16.35546875" style="315" customWidth="1"/>
    <col min="14" max="16384" width="8.78515625" style="315"/>
  </cols>
  <sheetData>
    <row r="1" spans="2:29" x14ac:dyDescent="0.35">
      <c r="L1" s="236"/>
      <c r="M1" s="590" t="s">
        <v>171</v>
      </c>
    </row>
    <row r="2" spans="2:29" s="8" customFormat="1" ht="30" customHeight="1" x14ac:dyDescent="0.35">
      <c r="B2" s="13" t="s">
        <v>591</v>
      </c>
      <c r="E2" s="9"/>
      <c r="F2" s="10"/>
      <c r="G2" s="10"/>
      <c r="J2" s="10"/>
      <c r="M2" s="590"/>
      <c r="N2" s="23"/>
      <c r="O2" s="23"/>
      <c r="P2" s="23"/>
      <c r="Q2" s="23"/>
      <c r="R2" s="23"/>
      <c r="S2" s="23"/>
      <c r="T2" s="23"/>
      <c r="U2" s="23"/>
      <c r="V2" s="23"/>
      <c r="W2" s="23"/>
      <c r="X2" s="23"/>
      <c r="Y2" s="23"/>
      <c r="Z2" s="23"/>
      <c r="AA2" s="23"/>
      <c r="AB2" s="23"/>
      <c r="AC2" s="23"/>
    </row>
    <row r="3" spans="2:29" s="8" customFormat="1" ht="30" customHeight="1" x14ac:dyDescent="0.35">
      <c r="B3" s="316" t="s">
        <v>592</v>
      </c>
      <c r="D3" s="16"/>
      <c r="F3" s="9"/>
      <c r="G3" s="10"/>
      <c r="H3" s="17"/>
      <c r="K3" s="19" t="s">
        <v>43</v>
      </c>
      <c r="M3" s="23"/>
      <c r="N3" s="23"/>
      <c r="O3" s="23"/>
      <c r="P3" s="23"/>
      <c r="Q3" s="23"/>
      <c r="R3" s="23"/>
      <c r="S3" s="23"/>
      <c r="T3" s="23"/>
      <c r="U3" s="23"/>
      <c r="V3" s="23"/>
      <c r="W3" s="23"/>
      <c r="X3" s="23"/>
      <c r="Y3" s="23"/>
      <c r="Z3" s="23"/>
      <c r="AA3" s="23"/>
      <c r="AB3" s="23"/>
      <c r="AC3" s="23"/>
    </row>
    <row r="4" spans="2:29" s="264" customFormat="1" ht="21.65" customHeight="1" x14ac:dyDescent="0.35">
      <c r="C4" s="317"/>
      <c r="D4" s="265"/>
      <c r="E4" s="265"/>
      <c r="F4" s="265"/>
      <c r="G4" s="265"/>
      <c r="H4" s="308"/>
      <c r="I4" s="314"/>
      <c r="K4" s="17" t="s">
        <v>44</v>
      </c>
    </row>
    <row r="5" spans="2:29" s="264" customFormat="1" ht="20.149999999999999" customHeight="1" x14ac:dyDescent="0.35">
      <c r="B5" s="265" t="s">
        <v>593</v>
      </c>
      <c r="C5" s="317"/>
      <c r="D5" s="265"/>
      <c r="E5" s="265"/>
      <c r="F5" s="265"/>
      <c r="G5" s="265"/>
      <c r="H5" s="308"/>
      <c r="I5" s="314"/>
      <c r="J5" s="318"/>
    </row>
    <row r="6" spans="2:29" s="264" customFormat="1" ht="20.149999999999999" customHeight="1" x14ac:dyDescent="0.35">
      <c r="B6" s="569" t="s">
        <v>594</v>
      </c>
      <c r="C6" s="317"/>
      <c r="D6" s="265"/>
      <c r="E6" s="265"/>
      <c r="F6" s="265"/>
      <c r="G6" s="265"/>
      <c r="H6" s="308"/>
      <c r="I6" s="314"/>
      <c r="J6" s="318"/>
    </row>
    <row r="7" spans="2:29" s="264" customFormat="1" ht="20.149999999999999" customHeight="1" x14ac:dyDescent="0.35">
      <c r="B7" s="322"/>
      <c r="C7" s="317"/>
      <c r="D7" s="265"/>
      <c r="E7" s="265"/>
      <c r="F7" s="265"/>
      <c r="G7" s="265"/>
      <c r="H7" s="308"/>
      <c r="I7" s="314"/>
      <c r="J7" s="318"/>
    </row>
    <row r="8" spans="2:29" s="322" customFormat="1" ht="20.149999999999999" customHeight="1" x14ac:dyDescent="0.35">
      <c r="B8" s="319" t="s">
        <v>595</v>
      </c>
      <c r="C8" s="320"/>
      <c r="D8" s="321"/>
    </row>
    <row r="9" spans="2:29" s="322" customFormat="1" ht="20.149999999999999" customHeight="1" x14ac:dyDescent="0.35">
      <c r="B9" s="767" t="s">
        <v>596</v>
      </c>
      <c r="C9" s="759" t="s">
        <v>597</v>
      </c>
      <c r="D9" s="759" t="s">
        <v>60</v>
      </c>
      <c r="E9" s="759" t="s">
        <v>598</v>
      </c>
      <c r="F9" s="759" t="s">
        <v>599</v>
      </c>
      <c r="G9" s="759"/>
      <c r="H9" s="759"/>
      <c r="I9" s="759"/>
      <c r="J9" s="759" t="s">
        <v>600</v>
      </c>
      <c r="K9" s="762"/>
      <c r="L9" s="323"/>
    </row>
    <row r="10" spans="2:29" s="322" customFormat="1" ht="20.149999999999999" customHeight="1" x14ac:dyDescent="0.35">
      <c r="B10" s="768"/>
      <c r="C10" s="763"/>
      <c r="D10" s="763"/>
      <c r="E10" s="760"/>
      <c r="F10" s="763" t="s">
        <v>601</v>
      </c>
      <c r="G10" s="763" t="s">
        <v>602</v>
      </c>
      <c r="H10" s="763" t="s">
        <v>603</v>
      </c>
      <c r="I10" s="763" t="s">
        <v>604</v>
      </c>
      <c r="J10" s="763" t="s">
        <v>605</v>
      </c>
      <c r="K10" s="765" t="s">
        <v>606</v>
      </c>
      <c r="L10" s="324"/>
    </row>
    <row r="11" spans="2:29" s="322" customFormat="1" ht="63.75" customHeight="1" x14ac:dyDescent="0.35">
      <c r="B11" s="769"/>
      <c r="C11" s="764"/>
      <c r="D11" s="764"/>
      <c r="E11" s="761"/>
      <c r="F11" s="761"/>
      <c r="G11" s="764"/>
      <c r="H11" s="761"/>
      <c r="I11" s="761"/>
      <c r="J11" s="764"/>
      <c r="K11" s="766"/>
      <c r="L11" s="324"/>
    </row>
    <row r="12" spans="2:29" s="322" customFormat="1" ht="20.149999999999999" customHeight="1" x14ac:dyDescent="0.35">
      <c r="B12" s="325">
        <v>309</v>
      </c>
      <c r="C12" s="326" t="s">
        <v>607</v>
      </c>
      <c r="D12" s="327" t="s">
        <v>608</v>
      </c>
      <c r="E12" s="328">
        <v>1216</v>
      </c>
      <c r="F12" s="328">
        <v>0</v>
      </c>
      <c r="G12" s="328">
        <v>0</v>
      </c>
      <c r="H12" s="328">
        <v>0</v>
      </c>
      <c r="I12" s="328">
        <v>0</v>
      </c>
      <c r="J12" s="328">
        <v>0</v>
      </c>
      <c r="K12" s="328">
        <v>626</v>
      </c>
      <c r="L12" s="329"/>
    </row>
    <row r="13" spans="2:29" s="322" customFormat="1" ht="20.149999999999999" customHeight="1" x14ac:dyDescent="0.35"/>
    <row r="14" spans="2:29" s="322" customFormat="1" ht="20.149999999999999" customHeight="1" x14ac:dyDescent="0.35">
      <c r="B14" s="319" t="s">
        <v>748</v>
      </c>
    </row>
    <row r="15" spans="2:29" s="322" customFormat="1" ht="20.149999999999999" customHeight="1" x14ac:dyDescent="0.35">
      <c r="B15" s="319" t="s">
        <v>747</v>
      </c>
    </row>
    <row r="16" spans="2:29" s="322" customFormat="1" ht="20.149999999999999" customHeight="1" x14ac:dyDescent="0.35">
      <c r="B16" s="767" t="s">
        <v>596</v>
      </c>
      <c r="C16" s="759" t="s">
        <v>597</v>
      </c>
      <c r="D16" s="759" t="s">
        <v>60</v>
      </c>
      <c r="E16" s="759" t="s">
        <v>598</v>
      </c>
      <c r="F16" s="759" t="s">
        <v>599</v>
      </c>
      <c r="G16" s="759"/>
      <c r="H16" s="759"/>
      <c r="I16" s="759"/>
      <c r="J16" s="759" t="s">
        <v>600</v>
      </c>
      <c r="K16" s="762"/>
      <c r="L16" s="323"/>
    </row>
    <row r="17" spans="2:29" s="322" customFormat="1" ht="20.149999999999999" customHeight="1" x14ac:dyDescent="0.35">
      <c r="B17" s="768"/>
      <c r="C17" s="763"/>
      <c r="D17" s="763"/>
      <c r="E17" s="760"/>
      <c r="F17" s="763" t="s">
        <v>601</v>
      </c>
      <c r="G17" s="763" t="s">
        <v>602</v>
      </c>
      <c r="H17" s="763" t="s">
        <v>603</v>
      </c>
      <c r="I17" s="763" t="s">
        <v>604</v>
      </c>
      <c r="J17" s="763" t="s">
        <v>605</v>
      </c>
      <c r="K17" s="770" t="s">
        <v>606</v>
      </c>
      <c r="L17" s="323"/>
    </row>
    <row r="18" spans="2:29" s="322" customFormat="1" ht="64.5" customHeight="1" x14ac:dyDescent="0.35">
      <c r="B18" s="769"/>
      <c r="C18" s="764"/>
      <c r="D18" s="764"/>
      <c r="E18" s="761"/>
      <c r="F18" s="761"/>
      <c r="G18" s="764"/>
      <c r="H18" s="761"/>
      <c r="I18" s="761"/>
      <c r="J18" s="764"/>
      <c r="K18" s="771"/>
      <c r="L18" s="323"/>
    </row>
    <row r="19" spans="2:29" s="322" customFormat="1" ht="40" customHeight="1" x14ac:dyDescent="0.35">
      <c r="B19" s="331">
        <v>232</v>
      </c>
      <c r="C19" s="332" t="s">
        <v>609</v>
      </c>
      <c r="D19" s="333" t="s">
        <v>610</v>
      </c>
      <c r="E19" s="334">
        <v>8715.9</v>
      </c>
      <c r="F19" s="334">
        <v>266.8</v>
      </c>
      <c r="G19" s="335">
        <v>0</v>
      </c>
      <c r="H19" s="335">
        <v>0</v>
      </c>
      <c r="I19" s="335">
        <v>0</v>
      </c>
      <c r="J19" s="335">
        <v>0</v>
      </c>
      <c r="K19" s="336">
        <v>8449.1</v>
      </c>
      <c r="L19" s="330"/>
    </row>
    <row r="20" spans="2:29" s="322" customFormat="1" ht="20.149999999999999" customHeight="1" x14ac:dyDescent="0.35">
      <c r="B20" s="331">
        <v>300</v>
      </c>
      <c r="C20" s="332" t="s">
        <v>611</v>
      </c>
      <c r="D20" s="333" t="s">
        <v>610</v>
      </c>
      <c r="E20" s="334">
        <v>62011.195</v>
      </c>
      <c r="F20" s="334">
        <v>46.735999999999997</v>
      </c>
      <c r="G20" s="335">
        <v>0</v>
      </c>
      <c r="H20" s="335">
        <v>0</v>
      </c>
      <c r="I20" s="335">
        <v>0</v>
      </c>
      <c r="J20" s="335">
        <v>0</v>
      </c>
      <c r="K20" s="336">
        <v>220.58999999999997</v>
      </c>
      <c r="L20" s="330"/>
    </row>
    <row r="21" spans="2:29" s="322" customFormat="1" ht="40" customHeight="1" x14ac:dyDescent="0.35">
      <c r="B21" s="337">
        <v>412</v>
      </c>
      <c r="C21" s="338" t="s">
        <v>612</v>
      </c>
      <c r="D21" s="339" t="s">
        <v>610</v>
      </c>
      <c r="E21" s="340">
        <v>186911.19</v>
      </c>
      <c r="F21" s="335">
        <v>0</v>
      </c>
      <c r="G21" s="335">
        <v>0</v>
      </c>
      <c r="H21" s="335">
        <v>0</v>
      </c>
      <c r="I21" s="335">
        <v>0</v>
      </c>
      <c r="J21" s="335">
        <v>0</v>
      </c>
      <c r="K21" s="341">
        <v>3534.393</v>
      </c>
      <c r="L21" s="330"/>
    </row>
    <row r="22" spans="2:29" s="322" customFormat="1" ht="40" customHeight="1" x14ac:dyDescent="0.35">
      <c r="B22" s="342">
        <v>594</v>
      </c>
      <c r="C22" s="343" t="s">
        <v>613</v>
      </c>
      <c r="D22" s="344" t="s">
        <v>610</v>
      </c>
      <c r="E22" s="345">
        <v>3096.4550000000004</v>
      </c>
      <c r="F22" s="328">
        <v>43.252000000000002</v>
      </c>
      <c r="G22" s="335">
        <v>0</v>
      </c>
      <c r="H22" s="335">
        <v>0</v>
      </c>
      <c r="I22" s="335">
        <v>0</v>
      </c>
      <c r="J22" s="335">
        <v>0</v>
      </c>
      <c r="K22" s="346">
        <v>8.8589999999999982</v>
      </c>
      <c r="L22" s="347"/>
    </row>
    <row r="23" spans="2:29" s="322" customFormat="1" ht="40" customHeight="1" x14ac:dyDescent="0.35">
      <c r="B23" s="348">
        <v>627</v>
      </c>
      <c r="C23" s="349" t="s">
        <v>614</v>
      </c>
      <c r="D23" s="344" t="s">
        <v>610</v>
      </c>
      <c r="E23" s="345">
        <v>4368.2719999999999</v>
      </c>
      <c r="F23" s="335">
        <v>0</v>
      </c>
      <c r="G23" s="335">
        <v>0</v>
      </c>
      <c r="H23" s="335">
        <v>0</v>
      </c>
      <c r="I23" s="335">
        <v>0</v>
      </c>
      <c r="J23" s="335">
        <v>0</v>
      </c>
      <c r="K23" s="346">
        <v>8.2189999999999994</v>
      </c>
      <c r="L23" s="347"/>
    </row>
    <row r="24" spans="2:29" s="322" customFormat="1" ht="40" customHeight="1" x14ac:dyDescent="0.35">
      <c r="B24" s="348">
        <v>674</v>
      </c>
      <c r="C24" s="349" t="s">
        <v>615</v>
      </c>
      <c r="D24" s="344" t="s">
        <v>610</v>
      </c>
      <c r="E24" s="345">
        <v>79796.835999999981</v>
      </c>
      <c r="F24" s="328">
        <v>36913.533000000003</v>
      </c>
      <c r="G24" s="335">
        <v>0</v>
      </c>
      <c r="H24" s="335">
        <v>0</v>
      </c>
      <c r="I24" s="335">
        <v>0</v>
      </c>
      <c r="J24" s="335">
        <v>0</v>
      </c>
      <c r="K24" s="346">
        <v>27331.436000000005</v>
      </c>
      <c r="L24" s="347"/>
    </row>
    <row r="25" spans="2:29" s="322" customFormat="1" ht="20.149999999999999" customHeight="1" x14ac:dyDescent="0.35"/>
    <row r="26" spans="2:29" s="322" customFormat="1" ht="20.149999999999999" customHeight="1" x14ac:dyDescent="0.35">
      <c r="B26" s="319" t="s">
        <v>616</v>
      </c>
    </row>
    <row r="27" spans="2:29" s="322" customFormat="1" ht="20.149999999999999" customHeight="1" x14ac:dyDescent="0.35">
      <c r="B27" s="767" t="s">
        <v>596</v>
      </c>
      <c r="C27" s="759" t="s">
        <v>597</v>
      </c>
      <c r="D27" s="759" t="s">
        <v>60</v>
      </c>
      <c r="E27" s="759" t="s">
        <v>598</v>
      </c>
      <c r="F27" s="759" t="s">
        <v>599</v>
      </c>
      <c r="G27" s="759"/>
      <c r="H27" s="759"/>
      <c r="I27" s="759"/>
      <c r="J27" s="759" t="s">
        <v>600</v>
      </c>
      <c r="K27" s="762"/>
      <c r="L27" s="323"/>
    </row>
    <row r="28" spans="2:29" s="322" customFormat="1" ht="20.149999999999999" customHeight="1" x14ac:dyDescent="0.35">
      <c r="B28" s="768"/>
      <c r="C28" s="763"/>
      <c r="D28" s="763"/>
      <c r="E28" s="760"/>
      <c r="F28" s="763" t="s">
        <v>601</v>
      </c>
      <c r="G28" s="763" t="s">
        <v>602</v>
      </c>
      <c r="H28" s="763" t="s">
        <v>603</v>
      </c>
      <c r="I28" s="763" t="s">
        <v>604</v>
      </c>
      <c r="J28" s="763" t="s">
        <v>605</v>
      </c>
      <c r="K28" s="770" t="s">
        <v>606</v>
      </c>
      <c r="L28" s="323"/>
    </row>
    <row r="29" spans="2:29" s="322" customFormat="1" ht="69" customHeight="1" x14ac:dyDescent="0.35">
      <c r="B29" s="769"/>
      <c r="C29" s="764"/>
      <c r="D29" s="764"/>
      <c r="E29" s="761"/>
      <c r="F29" s="761"/>
      <c r="G29" s="764"/>
      <c r="H29" s="761"/>
      <c r="I29" s="761"/>
      <c r="J29" s="764"/>
      <c r="K29" s="771"/>
      <c r="L29" s="323"/>
    </row>
    <row r="30" spans="2:29" s="322" customFormat="1" ht="20.149999999999999" customHeight="1" x14ac:dyDescent="0.35">
      <c r="B30" s="331">
        <v>300</v>
      </c>
      <c r="C30" s="332" t="s">
        <v>611</v>
      </c>
      <c r="D30" s="333" t="s">
        <v>610</v>
      </c>
      <c r="E30" s="334">
        <v>716817.85199999996</v>
      </c>
      <c r="F30" s="334">
        <v>230098.53099999996</v>
      </c>
      <c r="G30" s="335">
        <v>0</v>
      </c>
      <c r="H30" s="335">
        <v>0</v>
      </c>
      <c r="I30" s="335">
        <v>0</v>
      </c>
      <c r="J30" s="335">
        <v>0</v>
      </c>
      <c r="K30" s="336">
        <v>42292.254000000001</v>
      </c>
      <c r="L30" s="330"/>
    </row>
    <row r="31" spans="2:29" s="351" customFormat="1" ht="20.149999999999999" customHeight="1" x14ac:dyDescent="0.35">
      <c r="B31" s="480">
        <v>727</v>
      </c>
      <c r="C31" s="481" t="s">
        <v>617</v>
      </c>
      <c r="D31" s="339" t="s">
        <v>610</v>
      </c>
      <c r="E31" s="340">
        <v>17523</v>
      </c>
      <c r="F31" s="328">
        <v>0</v>
      </c>
      <c r="G31" s="328">
        <v>0</v>
      </c>
      <c r="H31" s="328">
        <v>0</v>
      </c>
      <c r="I31" s="328">
        <v>0</v>
      </c>
      <c r="J31" s="328">
        <v>0</v>
      </c>
      <c r="K31" s="482">
        <v>806.05799999999999</v>
      </c>
      <c r="L31" s="350"/>
      <c r="M31" s="322"/>
      <c r="N31" s="322"/>
      <c r="O31" s="322"/>
      <c r="P31" s="322"/>
      <c r="Q31" s="322"/>
      <c r="R31" s="322"/>
      <c r="S31" s="322"/>
      <c r="T31" s="322"/>
      <c r="U31" s="322"/>
      <c r="V31" s="322"/>
      <c r="W31" s="322"/>
      <c r="X31" s="322"/>
      <c r="Y31" s="322"/>
      <c r="Z31" s="322"/>
      <c r="AA31" s="322"/>
      <c r="AB31" s="322"/>
      <c r="AC31" s="322"/>
    </row>
    <row r="32" spans="2:29" s="322" customFormat="1" ht="20.149999999999999" customHeight="1" x14ac:dyDescent="0.35"/>
    <row r="33" spans="2:12" s="322" customFormat="1" ht="20.149999999999999" customHeight="1" x14ac:dyDescent="0.35">
      <c r="B33" s="355" t="s">
        <v>618</v>
      </c>
      <c r="C33" s="353"/>
      <c r="D33" s="352"/>
      <c r="E33" s="329"/>
      <c r="F33" s="354"/>
      <c r="G33" s="354"/>
      <c r="H33" s="354"/>
      <c r="I33" s="354"/>
      <c r="J33" s="354"/>
      <c r="K33" s="354"/>
      <c r="L33" s="354"/>
    </row>
    <row r="34" spans="2:12" s="322" customFormat="1" ht="19.5" customHeight="1" x14ac:dyDescent="0.35">
      <c r="B34" s="767" t="s">
        <v>596</v>
      </c>
      <c r="C34" s="759" t="s">
        <v>597</v>
      </c>
      <c r="D34" s="759" t="s">
        <v>60</v>
      </c>
      <c r="E34" s="759" t="s">
        <v>598</v>
      </c>
      <c r="F34" s="759" t="s">
        <v>599</v>
      </c>
      <c r="G34" s="759"/>
      <c r="H34" s="759"/>
      <c r="I34" s="759"/>
      <c r="J34" s="759" t="s">
        <v>600</v>
      </c>
      <c r="K34" s="762"/>
      <c r="L34" s="323"/>
    </row>
    <row r="35" spans="2:12" s="322" customFormat="1" ht="20.149999999999999" customHeight="1" x14ac:dyDescent="0.35">
      <c r="B35" s="768"/>
      <c r="C35" s="763"/>
      <c r="D35" s="763"/>
      <c r="E35" s="760"/>
      <c r="F35" s="763" t="s">
        <v>601</v>
      </c>
      <c r="G35" s="763" t="s">
        <v>602</v>
      </c>
      <c r="H35" s="763" t="s">
        <v>603</v>
      </c>
      <c r="I35" s="763" t="s">
        <v>604</v>
      </c>
      <c r="J35" s="763" t="s">
        <v>605</v>
      </c>
      <c r="K35" s="770" t="s">
        <v>606</v>
      </c>
      <c r="L35" s="323"/>
    </row>
    <row r="36" spans="2:12" s="322" customFormat="1" ht="64.5" customHeight="1" x14ac:dyDescent="0.35">
      <c r="B36" s="769"/>
      <c r="C36" s="764"/>
      <c r="D36" s="764"/>
      <c r="E36" s="761"/>
      <c r="F36" s="761"/>
      <c r="G36" s="764"/>
      <c r="H36" s="761"/>
      <c r="I36" s="761"/>
      <c r="J36" s="764"/>
      <c r="K36" s="771"/>
      <c r="L36" s="323"/>
    </row>
    <row r="37" spans="2:12" s="322" customFormat="1" ht="20.149999999999999" customHeight="1" x14ac:dyDescent="0.35">
      <c r="B37" s="356">
        <v>438</v>
      </c>
      <c r="C37" s="357" t="s">
        <v>619</v>
      </c>
      <c r="D37" s="358" t="s">
        <v>610</v>
      </c>
      <c r="E37" s="479">
        <v>2567.6159999999995</v>
      </c>
      <c r="F37" s="479">
        <v>12.838999999999999</v>
      </c>
      <c r="G37" s="335">
        <v>0</v>
      </c>
      <c r="H37" s="335">
        <v>0</v>
      </c>
      <c r="I37" s="335">
        <v>0</v>
      </c>
      <c r="J37" s="335">
        <v>0</v>
      </c>
      <c r="K37" s="335">
        <v>0</v>
      </c>
      <c r="L37" s="329"/>
    </row>
    <row r="38" spans="2:12" s="322" customFormat="1" ht="20.149999999999999" customHeight="1" x14ac:dyDescent="0.35"/>
    <row r="39" spans="2:12" s="322" customFormat="1" ht="20.149999999999999" customHeight="1" x14ac:dyDescent="0.35">
      <c r="B39" s="319" t="s">
        <v>749</v>
      </c>
    </row>
    <row r="40" spans="2:12" s="322" customFormat="1" ht="20.149999999999999" customHeight="1" x14ac:dyDescent="0.35">
      <c r="B40" s="319" t="s">
        <v>750</v>
      </c>
    </row>
    <row r="41" spans="2:12" s="322" customFormat="1" ht="20.149999999999999" customHeight="1" x14ac:dyDescent="0.35">
      <c r="B41" s="767" t="s">
        <v>596</v>
      </c>
      <c r="C41" s="759" t="s">
        <v>597</v>
      </c>
      <c r="D41" s="759" t="s">
        <v>60</v>
      </c>
      <c r="E41" s="759" t="s">
        <v>598</v>
      </c>
      <c r="F41" s="759" t="s">
        <v>599</v>
      </c>
      <c r="G41" s="759"/>
      <c r="H41" s="759"/>
      <c r="I41" s="759"/>
      <c r="J41" s="759" t="s">
        <v>600</v>
      </c>
      <c r="K41" s="762"/>
      <c r="L41" s="323"/>
    </row>
    <row r="42" spans="2:12" s="322" customFormat="1" ht="20.149999999999999" customHeight="1" x14ac:dyDescent="0.35">
      <c r="B42" s="768"/>
      <c r="C42" s="763"/>
      <c r="D42" s="763"/>
      <c r="E42" s="760"/>
      <c r="F42" s="763" t="s">
        <v>601</v>
      </c>
      <c r="G42" s="763" t="s">
        <v>602</v>
      </c>
      <c r="H42" s="763" t="s">
        <v>603</v>
      </c>
      <c r="I42" s="763" t="s">
        <v>604</v>
      </c>
      <c r="J42" s="763" t="s">
        <v>605</v>
      </c>
      <c r="K42" s="770" t="s">
        <v>606</v>
      </c>
      <c r="L42" s="323"/>
    </row>
    <row r="43" spans="2:12" s="322" customFormat="1" ht="63" customHeight="1" x14ac:dyDescent="0.35">
      <c r="B43" s="769"/>
      <c r="C43" s="764"/>
      <c r="D43" s="764"/>
      <c r="E43" s="761"/>
      <c r="F43" s="761"/>
      <c r="G43" s="764"/>
      <c r="H43" s="761"/>
      <c r="I43" s="761"/>
      <c r="J43" s="764"/>
      <c r="K43" s="771"/>
      <c r="L43" s="323"/>
    </row>
    <row r="44" spans="2:12" s="322" customFormat="1" ht="20.149999999999999" customHeight="1" x14ac:dyDescent="0.35">
      <c r="B44" s="359">
        <v>308</v>
      </c>
      <c r="C44" s="232" t="s">
        <v>620</v>
      </c>
      <c r="D44" s="360" t="s">
        <v>608</v>
      </c>
      <c r="E44" s="335">
        <v>13095.989999999998</v>
      </c>
      <c r="F44" s="335">
        <v>0</v>
      </c>
      <c r="G44" s="335">
        <v>0</v>
      </c>
      <c r="H44" s="335">
        <v>0</v>
      </c>
      <c r="I44" s="335">
        <v>0</v>
      </c>
      <c r="J44" s="335">
        <v>0</v>
      </c>
      <c r="K44" s="335">
        <v>0</v>
      </c>
      <c r="L44" s="329"/>
    </row>
    <row r="45" spans="2:12" s="322" customFormat="1" ht="20.149999999999999" customHeight="1" x14ac:dyDescent="0.35">
      <c r="B45" s="361">
        <v>309</v>
      </c>
      <c r="C45" s="231" t="s">
        <v>621</v>
      </c>
      <c r="D45" s="362" t="s">
        <v>608</v>
      </c>
      <c r="E45" s="328">
        <v>1818</v>
      </c>
      <c r="F45" s="335">
        <v>0</v>
      </c>
      <c r="G45" s="335">
        <v>0</v>
      </c>
      <c r="H45" s="335">
        <v>0</v>
      </c>
      <c r="I45" s="335">
        <v>0</v>
      </c>
      <c r="J45" s="335">
        <v>0</v>
      </c>
      <c r="K45" s="363">
        <v>1818</v>
      </c>
      <c r="L45" s="329"/>
    </row>
    <row r="46" spans="2:12" s="322" customFormat="1" ht="20.149999999999999" customHeight="1" x14ac:dyDescent="0.35">
      <c r="B46" s="364">
        <v>438</v>
      </c>
      <c r="C46" s="365" t="s">
        <v>619</v>
      </c>
      <c r="D46" s="366" t="s">
        <v>610</v>
      </c>
      <c r="E46" s="345">
        <v>2309.4100000000003</v>
      </c>
      <c r="F46" s="335">
        <v>0</v>
      </c>
      <c r="G46" s="335">
        <v>0</v>
      </c>
      <c r="H46" s="335">
        <v>0</v>
      </c>
      <c r="I46" s="335">
        <v>0</v>
      </c>
      <c r="J46" s="335">
        <v>0</v>
      </c>
      <c r="K46" s="335">
        <v>0</v>
      </c>
      <c r="L46" s="329"/>
    </row>
    <row r="47" spans="2:12" s="322" customFormat="1" ht="40" customHeight="1" x14ac:dyDescent="0.35">
      <c r="B47" s="361">
        <v>746</v>
      </c>
      <c r="C47" s="231" t="s">
        <v>622</v>
      </c>
      <c r="D47" s="362" t="s">
        <v>608</v>
      </c>
      <c r="E47" s="345">
        <v>10551.205999999998</v>
      </c>
      <c r="F47" s="367">
        <v>48.471999999999994</v>
      </c>
      <c r="G47" s="335">
        <v>0</v>
      </c>
      <c r="H47" s="335">
        <v>0</v>
      </c>
      <c r="I47" s="335">
        <v>0</v>
      </c>
      <c r="J47" s="335">
        <v>0</v>
      </c>
      <c r="K47" s="363">
        <v>8350.1590000000015</v>
      </c>
      <c r="L47" s="329"/>
    </row>
    <row r="48" spans="2:12" s="322" customFormat="1" ht="20.149999999999999" customHeight="1" x14ac:dyDescent="0.35"/>
    <row r="49" spans="2:12" s="322" customFormat="1" ht="20.149999999999999" customHeight="1" x14ac:dyDescent="0.35">
      <c r="B49" s="319" t="s">
        <v>623</v>
      </c>
    </row>
    <row r="50" spans="2:12" s="322" customFormat="1" ht="20.149999999999999" customHeight="1" x14ac:dyDescent="0.35">
      <c r="B50" s="767" t="s">
        <v>596</v>
      </c>
      <c r="C50" s="759" t="s">
        <v>597</v>
      </c>
      <c r="D50" s="759" t="s">
        <v>60</v>
      </c>
      <c r="E50" s="759" t="s">
        <v>598</v>
      </c>
      <c r="F50" s="759" t="s">
        <v>599</v>
      </c>
      <c r="G50" s="759"/>
      <c r="H50" s="759"/>
      <c r="I50" s="759"/>
      <c r="J50" s="759" t="s">
        <v>600</v>
      </c>
      <c r="K50" s="762"/>
      <c r="L50" s="323"/>
    </row>
    <row r="51" spans="2:12" s="322" customFormat="1" ht="20.149999999999999" customHeight="1" x14ac:dyDescent="0.35">
      <c r="B51" s="768"/>
      <c r="C51" s="763"/>
      <c r="D51" s="763"/>
      <c r="E51" s="760"/>
      <c r="F51" s="763" t="s">
        <v>601</v>
      </c>
      <c r="G51" s="763" t="s">
        <v>602</v>
      </c>
      <c r="H51" s="763" t="s">
        <v>603</v>
      </c>
      <c r="I51" s="763" t="s">
        <v>604</v>
      </c>
      <c r="J51" s="763" t="s">
        <v>605</v>
      </c>
      <c r="K51" s="770" t="s">
        <v>606</v>
      </c>
      <c r="L51" s="323"/>
    </row>
    <row r="52" spans="2:12" s="322" customFormat="1" ht="63" customHeight="1" x14ac:dyDescent="0.35">
      <c r="B52" s="769"/>
      <c r="C52" s="764"/>
      <c r="D52" s="764"/>
      <c r="E52" s="761"/>
      <c r="F52" s="761"/>
      <c r="G52" s="764"/>
      <c r="H52" s="761"/>
      <c r="I52" s="761"/>
      <c r="J52" s="764"/>
      <c r="K52" s="771"/>
      <c r="L52" s="323"/>
    </row>
    <row r="53" spans="2:12" s="322" customFormat="1" ht="20.149999999999999" customHeight="1" x14ac:dyDescent="0.35">
      <c r="B53" s="359">
        <v>384</v>
      </c>
      <c r="C53" s="232" t="s">
        <v>624</v>
      </c>
      <c r="D53" s="360" t="s">
        <v>608</v>
      </c>
      <c r="E53" s="335">
        <v>1103.652</v>
      </c>
      <c r="F53" s="368">
        <v>107.119</v>
      </c>
      <c r="G53" s="335">
        <v>0</v>
      </c>
      <c r="H53" s="335">
        <v>0</v>
      </c>
      <c r="I53" s="335">
        <v>0</v>
      </c>
      <c r="J53" s="335">
        <v>0</v>
      </c>
      <c r="K53" s="369">
        <v>254.15799999999996</v>
      </c>
      <c r="L53" s="329"/>
    </row>
    <row r="54" spans="2:12" s="322" customFormat="1" ht="20.149999999999999" customHeight="1" x14ac:dyDescent="0.35"/>
    <row r="55" spans="2:12" s="322" customFormat="1" ht="20.149999999999999" customHeight="1" x14ac:dyDescent="0.35">
      <c r="B55" s="319" t="s">
        <v>625</v>
      </c>
    </row>
    <row r="56" spans="2:12" s="322" customFormat="1" ht="20.149999999999999" customHeight="1" x14ac:dyDescent="0.35">
      <c r="B56" s="767" t="s">
        <v>596</v>
      </c>
      <c r="C56" s="759" t="s">
        <v>597</v>
      </c>
      <c r="D56" s="759" t="s">
        <v>60</v>
      </c>
      <c r="E56" s="759" t="s">
        <v>598</v>
      </c>
      <c r="F56" s="759" t="s">
        <v>599</v>
      </c>
      <c r="G56" s="759"/>
      <c r="H56" s="759"/>
      <c r="I56" s="759"/>
      <c r="J56" s="759" t="s">
        <v>600</v>
      </c>
      <c r="K56" s="762"/>
      <c r="L56" s="323"/>
    </row>
    <row r="57" spans="2:12" s="322" customFormat="1" ht="20.149999999999999" customHeight="1" x14ac:dyDescent="0.35">
      <c r="B57" s="768"/>
      <c r="C57" s="763"/>
      <c r="D57" s="763"/>
      <c r="E57" s="760"/>
      <c r="F57" s="763" t="s">
        <v>601</v>
      </c>
      <c r="G57" s="763" t="s">
        <v>602</v>
      </c>
      <c r="H57" s="763" t="s">
        <v>603</v>
      </c>
      <c r="I57" s="763" t="s">
        <v>604</v>
      </c>
      <c r="J57" s="763" t="s">
        <v>605</v>
      </c>
      <c r="K57" s="770" t="s">
        <v>606</v>
      </c>
      <c r="L57" s="323"/>
    </row>
    <row r="58" spans="2:12" s="322" customFormat="1" ht="60.75" customHeight="1" x14ac:dyDescent="0.35">
      <c r="B58" s="769"/>
      <c r="C58" s="764"/>
      <c r="D58" s="764"/>
      <c r="E58" s="761"/>
      <c r="F58" s="761"/>
      <c r="G58" s="764"/>
      <c r="H58" s="761"/>
      <c r="I58" s="761"/>
      <c r="J58" s="764"/>
      <c r="K58" s="771"/>
      <c r="L58" s="323"/>
    </row>
    <row r="59" spans="2:12" s="322" customFormat="1" ht="20.149999999999999" customHeight="1" x14ac:dyDescent="0.35">
      <c r="B59" s="359">
        <v>300</v>
      </c>
      <c r="C59" s="332" t="s">
        <v>611</v>
      </c>
      <c r="D59" s="360" t="s">
        <v>608</v>
      </c>
      <c r="E59" s="370">
        <v>1556.3050000000001</v>
      </c>
      <c r="F59" s="335">
        <v>83.707000000000008</v>
      </c>
      <c r="G59" s="335">
        <v>0</v>
      </c>
      <c r="H59" s="335">
        <v>0</v>
      </c>
      <c r="I59" s="335">
        <v>0</v>
      </c>
      <c r="J59" s="335">
        <v>0</v>
      </c>
      <c r="K59" s="369">
        <v>1472.598</v>
      </c>
      <c r="L59" s="329"/>
    </row>
  </sheetData>
  <sheetProtection algorithmName="SHA-512" hashValue="1Sqz4InXG8dP1tsOo+rN+rsBjTofxxZc2tTBogQGHefkvA+8f9Vtt3RyOAZFwLrm2kqBU1U/NGYmgMtA+p9qzw==" saltValue="eLd2p3A7Ikypt62t1OJksw==" spinCount="100000" sheet="1" objects="1" scenarios="1"/>
  <mergeCells count="85">
    <mergeCell ref="J28:J29"/>
    <mergeCell ref="K28:K29"/>
    <mergeCell ref="B56:B58"/>
    <mergeCell ref="C56:C58"/>
    <mergeCell ref="D56:D58"/>
    <mergeCell ref="E56:E58"/>
    <mergeCell ref="F56:I56"/>
    <mergeCell ref="J56:K56"/>
    <mergeCell ref="F57:F58"/>
    <mergeCell ref="G57:G58"/>
    <mergeCell ref="H57:H58"/>
    <mergeCell ref="I57:I58"/>
    <mergeCell ref="J57:J58"/>
    <mergeCell ref="K57:K58"/>
    <mergeCell ref="K51:K52"/>
    <mergeCell ref="B34:B36"/>
    <mergeCell ref="C34:C36"/>
    <mergeCell ref="D34:D36"/>
    <mergeCell ref="E34:E36"/>
    <mergeCell ref="F34:I34"/>
    <mergeCell ref="J34:K34"/>
    <mergeCell ref="J41:K41"/>
    <mergeCell ref="F41:I41"/>
    <mergeCell ref="F35:F36"/>
    <mergeCell ref="G35:G36"/>
    <mergeCell ref="H35:H36"/>
    <mergeCell ref="I35:I36"/>
    <mergeCell ref="J35:J36"/>
    <mergeCell ref="K35:K36"/>
    <mergeCell ref="F42:F43"/>
    <mergeCell ref="G42:G43"/>
    <mergeCell ref="H42:H43"/>
    <mergeCell ref="I42:I43"/>
    <mergeCell ref="J50:K50"/>
    <mergeCell ref="K42:K43"/>
    <mergeCell ref="J27:K27"/>
    <mergeCell ref="B50:B52"/>
    <mergeCell ref="C50:C52"/>
    <mergeCell ref="D50:D52"/>
    <mergeCell ref="E50:E52"/>
    <mergeCell ref="B41:B43"/>
    <mergeCell ref="C41:C43"/>
    <mergeCell ref="D41:D43"/>
    <mergeCell ref="E41:E43"/>
    <mergeCell ref="J42:J43"/>
    <mergeCell ref="J51:J52"/>
    <mergeCell ref="F50:I50"/>
    <mergeCell ref="F51:F52"/>
    <mergeCell ref="G51:G52"/>
    <mergeCell ref="H51:H52"/>
    <mergeCell ref="I51:I52"/>
    <mergeCell ref="B27:B29"/>
    <mergeCell ref="C27:C29"/>
    <mergeCell ref="D27:D29"/>
    <mergeCell ref="E27:E29"/>
    <mergeCell ref="F27:I27"/>
    <mergeCell ref="H28:H29"/>
    <mergeCell ref="I28:I29"/>
    <mergeCell ref="F28:F29"/>
    <mergeCell ref="G28:G29"/>
    <mergeCell ref="J16:K16"/>
    <mergeCell ref="F17:F18"/>
    <mergeCell ref="G17:G18"/>
    <mergeCell ref="B9:B11"/>
    <mergeCell ref="H17:H18"/>
    <mergeCell ref="I17:I18"/>
    <mergeCell ref="J17:J18"/>
    <mergeCell ref="K17:K18"/>
    <mergeCell ref="C9:C11"/>
    <mergeCell ref="D9:D11"/>
    <mergeCell ref="B16:B18"/>
    <mergeCell ref="C16:C18"/>
    <mergeCell ref="D16:D18"/>
    <mergeCell ref="E16:E18"/>
    <mergeCell ref="F16:I16"/>
    <mergeCell ref="M1:M2"/>
    <mergeCell ref="E9:E11"/>
    <mergeCell ref="F9:I9"/>
    <mergeCell ref="J9:K9"/>
    <mergeCell ref="F10:F11"/>
    <mergeCell ref="G10:G11"/>
    <mergeCell ref="H10:H11"/>
    <mergeCell ref="I10:I11"/>
    <mergeCell ref="J10:J11"/>
    <mergeCell ref="K10:K11"/>
  </mergeCells>
  <phoneticPr fontId="4"/>
  <hyperlinks>
    <hyperlink ref="M1" location="'Contents 目次'!A1" display="'Contents 目次'!A1" xr:uid="{8D5713A5-AE09-4072-8971-72ED43937E53}"/>
  </hyperlinks>
  <printOptions horizontalCentered="1"/>
  <pageMargins left="0.51181102362204722" right="0.51181102362204722" top="0.55118110236220474" bottom="0.55118110236220474" header="0.31496062992125984" footer="0.31496062992125984"/>
  <pageSetup paperSize="9"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E61D5-49D4-434E-B4FA-2D5EB3EB7158}">
  <sheetPr>
    <tabColor rgb="FF008080"/>
    <pageSetUpPr fitToPage="1"/>
  </sheetPr>
  <dimension ref="A1:R134"/>
  <sheetViews>
    <sheetView showGridLines="0" view="pageBreakPreview" zoomScaleNormal="80" zoomScaleSheetLayoutView="100" workbookViewId="0"/>
  </sheetViews>
  <sheetFormatPr defaultColWidth="8.78515625" defaultRowHeight="18" customHeight="1" x14ac:dyDescent="0.35"/>
  <cols>
    <col min="1" max="1" width="3.140625" style="93" customWidth="1"/>
    <col min="2" max="2" width="29.2109375" style="8" customWidth="1"/>
    <col min="3" max="3" width="14.5703125" style="8" customWidth="1"/>
    <col min="4" max="5" width="20.78515625" style="8" customWidth="1"/>
    <col min="6" max="7" width="15.78515625" style="9" customWidth="1"/>
    <col min="8" max="10" width="15.78515625" style="10" customWidth="1"/>
    <col min="11" max="11" width="14.42578125" style="10" customWidth="1"/>
    <col min="12" max="12" width="3.140625" style="12" customWidth="1"/>
    <col min="13" max="13" width="15.85546875" style="10" customWidth="1"/>
    <col min="14" max="14" width="11.640625" style="8" customWidth="1"/>
    <col min="15" max="15" width="10" style="8" customWidth="1"/>
    <col min="16" max="16384" width="8.78515625" style="8"/>
  </cols>
  <sheetData>
    <row r="1" spans="1:15" ht="22" x14ac:dyDescent="0.35">
      <c r="M1" s="773" t="s">
        <v>171</v>
      </c>
    </row>
    <row r="2" spans="1:15" ht="26.5" x14ac:dyDescent="0.35">
      <c r="B2" s="13" t="s">
        <v>626</v>
      </c>
      <c r="J2" s="371"/>
      <c r="M2" s="773"/>
    </row>
    <row r="3" spans="1:15" ht="30" customHeight="1" x14ac:dyDescent="0.35">
      <c r="A3" s="15"/>
      <c r="B3" s="13" t="s">
        <v>627</v>
      </c>
      <c r="D3" s="9"/>
      <c r="E3" s="9"/>
      <c r="F3" s="10"/>
      <c r="G3" s="10"/>
      <c r="H3" s="8"/>
      <c r="K3" s="19" t="s">
        <v>43</v>
      </c>
      <c r="M3" s="454"/>
      <c r="O3" s="11"/>
    </row>
    <row r="4" spans="1:15" ht="19.5" x14ac:dyDescent="0.35">
      <c r="A4" s="15"/>
      <c r="D4" s="9"/>
      <c r="E4" s="9"/>
      <c r="F4" s="10"/>
      <c r="G4" s="10"/>
      <c r="H4" s="8"/>
      <c r="K4" s="17" t="s">
        <v>44</v>
      </c>
      <c r="M4" s="454"/>
      <c r="O4" s="11"/>
    </row>
    <row r="5" spans="1:15" ht="40.5" customHeight="1" x14ac:dyDescent="0.35">
      <c r="B5" s="795" t="s">
        <v>628</v>
      </c>
      <c r="C5" s="795"/>
      <c r="D5" s="795"/>
      <c r="E5" s="795"/>
      <c r="F5" s="795"/>
      <c r="G5" s="795"/>
      <c r="H5" s="795"/>
      <c r="I5" s="795"/>
      <c r="J5" s="795"/>
      <c r="K5" s="795"/>
      <c r="L5" s="196"/>
      <c r="M5" s="455"/>
    </row>
    <row r="6" spans="1:15" ht="40.5" customHeight="1" x14ac:dyDescent="0.35">
      <c r="B6" s="695" t="s">
        <v>629</v>
      </c>
      <c r="C6" s="695"/>
      <c r="D6" s="695"/>
      <c r="E6" s="695"/>
      <c r="F6" s="695"/>
      <c r="G6" s="695"/>
      <c r="H6" s="695"/>
      <c r="I6" s="695"/>
      <c r="J6" s="695"/>
      <c r="K6" s="695"/>
      <c r="L6" s="196"/>
      <c r="M6" s="253"/>
    </row>
    <row r="7" spans="1:15" ht="20.149999999999999" customHeight="1" x14ac:dyDescent="0.35">
      <c r="B7" s="196"/>
      <c r="C7" s="196"/>
      <c r="D7" s="196"/>
      <c r="E7" s="196"/>
      <c r="F7" s="196"/>
      <c r="G7" s="196"/>
      <c r="H7" s="196"/>
      <c r="I7" s="196"/>
      <c r="J7" s="196"/>
      <c r="K7" s="196"/>
      <c r="L7" s="196"/>
      <c r="M7" s="196"/>
    </row>
    <row r="8" spans="1:15" ht="24" customHeight="1" x14ac:dyDescent="0.35">
      <c r="B8" s="372" t="s">
        <v>630</v>
      </c>
      <c r="C8" s="16"/>
      <c r="I8" s="17"/>
      <c r="J8" s="17"/>
      <c r="K8" s="17"/>
      <c r="L8" s="21"/>
      <c r="M8" s="106"/>
    </row>
    <row r="9" spans="1:15" ht="22" x14ac:dyDescent="0.35">
      <c r="B9" s="695" t="s">
        <v>631</v>
      </c>
      <c r="C9" s="695"/>
      <c r="D9" s="695"/>
      <c r="E9" s="695"/>
      <c r="F9" s="695"/>
      <c r="G9" s="695"/>
      <c r="H9" s="695"/>
      <c r="I9" s="695"/>
      <c r="J9" s="695"/>
      <c r="K9" s="695"/>
      <c r="L9" s="196"/>
      <c r="M9" s="196"/>
    </row>
    <row r="10" spans="1:15" ht="84.65" customHeight="1" x14ac:dyDescent="0.35">
      <c r="B10" s="797" t="s">
        <v>632</v>
      </c>
      <c r="C10" s="797"/>
      <c r="D10" s="797"/>
      <c r="E10" s="797"/>
      <c r="F10" s="797"/>
      <c r="G10" s="797"/>
      <c r="H10" s="797"/>
      <c r="I10" s="797"/>
      <c r="J10" s="797"/>
      <c r="K10" s="196"/>
      <c r="L10" s="196"/>
      <c r="M10" s="196"/>
    </row>
    <row r="11" spans="1:15" ht="18.649999999999999" customHeight="1" x14ac:dyDescent="0.35">
      <c r="B11" s="93"/>
      <c r="C11" s="93"/>
      <c r="D11" s="11"/>
      <c r="E11" s="11"/>
      <c r="F11" s="11"/>
      <c r="G11" s="11"/>
      <c r="H11" s="11"/>
      <c r="I11" s="93"/>
      <c r="J11" s="93"/>
      <c r="K11" s="93"/>
      <c r="L11" s="93"/>
      <c r="M11" s="93"/>
    </row>
    <row r="12" spans="1:15" ht="20.149999999999999" customHeight="1" x14ac:dyDescent="0.35">
      <c r="B12" s="4" t="s">
        <v>633</v>
      </c>
      <c r="C12" s="56"/>
      <c r="D12" s="373" t="s">
        <v>634</v>
      </c>
      <c r="E12" s="176"/>
      <c r="F12" s="196"/>
      <c r="G12" s="196"/>
      <c r="H12" s="196"/>
      <c r="I12" s="196"/>
      <c r="J12" s="196"/>
      <c r="K12" s="196"/>
      <c r="L12" s="196"/>
      <c r="M12" s="196"/>
    </row>
    <row r="13" spans="1:15" ht="20.149999999999999" customHeight="1" x14ac:dyDescent="0.35">
      <c r="B13" s="695" t="s">
        <v>635</v>
      </c>
      <c r="C13" s="695"/>
      <c r="D13" s="796" t="s">
        <v>636</v>
      </c>
      <c r="E13" s="796"/>
      <c r="F13" s="796"/>
      <c r="G13" s="796"/>
      <c r="H13" s="796"/>
      <c r="I13" s="196"/>
      <c r="J13" s="196"/>
      <c r="K13" s="196"/>
      <c r="L13" s="196"/>
      <c r="M13" s="196"/>
    </row>
    <row r="14" spans="1:15" ht="17.149999999999999" customHeight="1" x14ac:dyDescent="0.35">
      <c r="B14" s="196"/>
      <c r="C14" s="196"/>
      <c r="D14" s="374"/>
      <c r="E14" s="374"/>
      <c r="F14" s="374"/>
      <c r="G14" s="374"/>
      <c r="H14" s="374"/>
      <c r="I14" s="196"/>
      <c r="J14" s="196"/>
      <c r="K14" s="101"/>
      <c r="L14" s="101"/>
      <c r="M14" s="196"/>
    </row>
    <row r="15" spans="1:15" ht="20.149999999999999" customHeight="1" x14ac:dyDescent="0.35">
      <c r="B15" s="375" t="s">
        <v>637</v>
      </c>
      <c r="C15" s="196"/>
      <c r="D15" s="376" t="s">
        <v>634</v>
      </c>
      <c r="E15" s="176"/>
      <c r="F15" s="374"/>
      <c r="G15" s="374"/>
      <c r="H15" s="374"/>
      <c r="I15" s="196"/>
      <c r="J15" s="196"/>
      <c r="K15" s="196"/>
      <c r="L15" s="196"/>
      <c r="M15" s="196"/>
    </row>
    <row r="16" spans="1:15" ht="30" customHeight="1" x14ac:dyDescent="0.35">
      <c r="B16" s="779"/>
      <c r="C16" s="780"/>
      <c r="D16" s="49" t="s">
        <v>638</v>
      </c>
      <c r="E16" s="49" t="s">
        <v>639</v>
      </c>
      <c r="F16" s="49" t="s">
        <v>640</v>
      </c>
      <c r="G16" s="49" t="s">
        <v>641</v>
      </c>
      <c r="H16" s="49" t="s">
        <v>642</v>
      </c>
      <c r="I16" s="49" t="s">
        <v>643</v>
      </c>
      <c r="J16" s="49" t="s">
        <v>644</v>
      </c>
      <c r="K16" s="50" t="s">
        <v>645</v>
      </c>
      <c r="L16" s="43"/>
      <c r="M16" s="69"/>
      <c r="N16" s="69"/>
      <c r="O16" s="23"/>
    </row>
    <row r="17" spans="1:18" ht="20.149999999999999" customHeight="1" x14ac:dyDescent="0.35">
      <c r="A17" s="11"/>
      <c r="B17" s="801" t="s">
        <v>646</v>
      </c>
      <c r="C17" s="802"/>
      <c r="D17" s="377" t="s">
        <v>647</v>
      </c>
      <c r="E17" s="378">
        <v>59997.265198200002</v>
      </c>
      <c r="F17" s="378">
        <v>62401.402000000009</v>
      </c>
      <c r="G17" s="378">
        <v>67771.491442981089</v>
      </c>
      <c r="H17" s="378">
        <v>59847.225239215717</v>
      </c>
      <c r="I17" s="378">
        <v>54986.859783595421</v>
      </c>
      <c r="J17" s="378">
        <v>55951.586999999789</v>
      </c>
      <c r="K17" s="379" t="s">
        <v>648</v>
      </c>
      <c r="L17" s="380"/>
      <c r="M17" s="456"/>
      <c r="N17" s="457"/>
      <c r="O17" s="23"/>
    </row>
    <row r="18" spans="1:18" ht="20.149999999999999" customHeight="1" x14ac:dyDescent="0.35">
      <c r="A18" s="11"/>
      <c r="B18" s="707" t="s">
        <v>649</v>
      </c>
      <c r="C18" s="700"/>
      <c r="D18" s="381" t="s">
        <v>647</v>
      </c>
      <c r="E18" s="382">
        <v>14056</v>
      </c>
      <c r="F18" s="382">
        <v>13950.31000000036</v>
      </c>
      <c r="G18" s="382">
        <v>14504.469121618647</v>
      </c>
      <c r="H18" s="382">
        <v>12272.148222618394</v>
      </c>
      <c r="I18" s="382">
        <v>8759.9233302587309</v>
      </c>
      <c r="J18" s="382">
        <v>7979.3279999998413</v>
      </c>
      <c r="K18" s="383" t="s">
        <v>648</v>
      </c>
      <c r="L18" s="380"/>
      <c r="M18" s="456"/>
      <c r="N18" s="457"/>
      <c r="O18" s="23"/>
    </row>
    <row r="19" spans="1:18" ht="20.149999999999999" customHeight="1" x14ac:dyDescent="0.35">
      <c r="A19" s="11"/>
      <c r="B19" s="707" t="s">
        <v>650</v>
      </c>
      <c r="C19" s="700"/>
      <c r="D19" s="381" t="s">
        <v>647</v>
      </c>
      <c r="E19" s="382">
        <v>561</v>
      </c>
      <c r="F19" s="382">
        <v>523.54499999999996</v>
      </c>
      <c r="G19" s="382">
        <v>531.35568337716222</v>
      </c>
      <c r="H19" s="382">
        <v>441.28223693443289</v>
      </c>
      <c r="I19" s="382">
        <v>300.02747528510366</v>
      </c>
      <c r="J19" s="382">
        <v>426.10199999999975</v>
      </c>
      <c r="K19" s="383" t="s">
        <v>648</v>
      </c>
      <c r="L19" s="380"/>
      <c r="M19" s="456"/>
      <c r="N19" s="457"/>
      <c r="O19" s="23"/>
    </row>
    <row r="20" spans="1:18" ht="20.149999999999999" customHeight="1" x14ac:dyDescent="0.35">
      <c r="A20" s="11"/>
      <c r="B20" s="707" t="s">
        <v>651</v>
      </c>
      <c r="C20" s="700"/>
      <c r="D20" s="381" t="s">
        <v>647</v>
      </c>
      <c r="E20" s="382">
        <v>44085.075048305996</v>
      </c>
      <c r="F20" s="382">
        <v>47234.380999999703</v>
      </c>
      <c r="G20" s="382">
        <v>51533.736571068075</v>
      </c>
      <c r="H20" s="382">
        <v>45877.164999039131</v>
      </c>
      <c r="I20" s="382">
        <v>44407.927987508316</v>
      </c>
      <c r="J20" s="382">
        <v>44504.367000000027</v>
      </c>
      <c r="K20" s="383" t="s">
        <v>648</v>
      </c>
      <c r="L20" s="380"/>
      <c r="M20" s="456"/>
      <c r="N20" s="457"/>
      <c r="O20" s="23"/>
    </row>
    <row r="21" spans="1:18" ht="20.149999999999999" customHeight="1" x14ac:dyDescent="0.35">
      <c r="A21" s="11"/>
      <c r="B21" s="707" t="s">
        <v>652</v>
      </c>
      <c r="C21" s="700"/>
      <c r="D21" s="381" t="s">
        <v>647</v>
      </c>
      <c r="E21" s="382">
        <v>258.56374279400001</v>
      </c>
      <c r="F21" s="382">
        <v>224.84099999999989</v>
      </c>
      <c r="G21" s="382">
        <v>287.90331304359535</v>
      </c>
      <c r="H21" s="382">
        <v>204.80853742199417</v>
      </c>
      <c r="I21" s="382">
        <v>176.9118737888007</v>
      </c>
      <c r="J21" s="382">
        <v>204.02499999999969</v>
      </c>
      <c r="K21" s="383" t="s">
        <v>648</v>
      </c>
      <c r="L21" s="380"/>
      <c r="M21" s="456"/>
      <c r="N21" s="457"/>
      <c r="O21" s="23"/>
    </row>
    <row r="22" spans="1:18" ht="20.149999999999999" customHeight="1" x14ac:dyDescent="0.35">
      <c r="A22" s="11"/>
      <c r="B22" s="707" t="s">
        <v>653</v>
      </c>
      <c r="C22" s="700"/>
      <c r="D22" s="381" t="s">
        <v>357</v>
      </c>
      <c r="E22" s="384">
        <f>(68099-E17)/68099</f>
        <v>0.11896995259548594</v>
      </c>
      <c r="F22" s="384">
        <f>(E17-F17)/E17</f>
        <v>-4.0070773123707874E-2</v>
      </c>
      <c r="G22" s="384">
        <f>(F17-G17)/F17</f>
        <v>-8.6057192160219079E-2</v>
      </c>
      <c r="H22" s="384">
        <f>(G17-H17)/G17</f>
        <v>0.11692624782254318</v>
      </c>
      <c r="I22" s="384">
        <f>(H17-I17)/H17</f>
        <v>8.1212878896104193E-2</v>
      </c>
      <c r="J22" s="385">
        <f>(I17-J17)/I17</f>
        <v>-1.7544686497849096E-2</v>
      </c>
      <c r="K22" s="383" t="s">
        <v>654</v>
      </c>
      <c r="L22" s="380"/>
      <c r="M22" s="456"/>
      <c r="N22" s="457"/>
      <c r="O22" s="23"/>
    </row>
    <row r="23" spans="1:18" s="56" customFormat="1" ht="18" customHeight="1" x14ac:dyDescent="0.35">
      <c r="A23" s="55"/>
      <c r="B23" s="235" t="s">
        <v>655</v>
      </c>
      <c r="C23" s="235"/>
      <c r="D23" s="235"/>
      <c r="E23" s="235"/>
      <c r="F23" s="235"/>
      <c r="G23" s="235"/>
      <c r="H23" s="235"/>
      <c r="I23" s="386"/>
      <c r="J23" s="387"/>
      <c r="K23" s="387"/>
      <c r="L23" s="387"/>
      <c r="M23" s="388"/>
      <c r="N23" s="458"/>
      <c r="O23" s="458"/>
    </row>
    <row r="24" spans="1:18" s="56" customFormat="1" ht="32.5" customHeight="1" x14ac:dyDescent="0.35">
      <c r="A24" s="55"/>
      <c r="B24" s="745" t="s">
        <v>656</v>
      </c>
      <c r="C24" s="745"/>
      <c r="D24" s="745"/>
      <c r="E24" s="745"/>
      <c r="F24" s="745"/>
      <c r="G24" s="745"/>
      <c r="H24" s="745"/>
      <c r="I24" s="745"/>
      <c r="J24" s="745"/>
      <c r="K24" s="745"/>
      <c r="L24" s="235"/>
      <c r="M24" s="459"/>
      <c r="N24" s="458"/>
      <c r="O24" s="458"/>
    </row>
    <row r="25" spans="1:18" ht="18" customHeight="1" x14ac:dyDescent="0.35">
      <c r="B25" s="196"/>
      <c r="C25" s="196"/>
      <c r="D25" s="196"/>
      <c r="E25" s="196"/>
      <c r="F25" s="196"/>
      <c r="G25" s="196"/>
      <c r="H25" s="196"/>
      <c r="I25" s="196"/>
      <c r="J25" s="196"/>
      <c r="K25" s="196"/>
      <c r="L25" s="196"/>
      <c r="M25" s="456"/>
      <c r="N25" s="67"/>
      <c r="O25" s="67"/>
    </row>
    <row r="26" spans="1:18" ht="18" customHeight="1" x14ac:dyDescent="0.35">
      <c r="B26" s="798" t="s">
        <v>657</v>
      </c>
      <c r="C26" s="798"/>
      <c r="D26" s="798"/>
      <c r="E26" s="389"/>
      <c r="F26" s="196"/>
      <c r="G26" s="196"/>
      <c r="H26" s="196"/>
      <c r="I26" s="196"/>
      <c r="J26" s="196"/>
      <c r="K26" s="196"/>
      <c r="L26" s="196"/>
      <c r="M26" s="456"/>
      <c r="N26" s="67"/>
      <c r="O26" s="67"/>
    </row>
    <row r="27" spans="1:18" ht="30" customHeight="1" x14ac:dyDescent="0.35">
      <c r="A27" s="74"/>
      <c r="B27" s="779"/>
      <c r="C27" s="780"/>
      <c r="D27" s="49" t="s">
        <v>638</v>
      </c>
      <c r="E27" s="49" t="s">
        <v>639</v>
      </c>
      <c r="F27" s="49" t="s">
        <v>658</v>
      </c>
      <c r="G27" s="49" t="s">
        <v>641</v>
      </c>
      <c r="H27" s="49" t="s">
        <v>642</v>
      </c>
      <c r="I27" s="49" t="s">
        <v>643</v>
      </c>
      <c r="J27" s="50" t="s">
        <v>644</v>
      </c>
      <c r="L27" s="69"/>
      <c r="M27" s="69"/>
      <c r="N27" s="69"/>
      <c r="O27" s="456"/>
      <c r="P27" s="196"/>
      <c r="Q27" s="15"/>
      <c r="R27" s="15"/>
    </row>
    <row r="28" spans="1:18" ht="20.149999999999999" customHeight="1" x14ac:dyDescent="0.35">
      <c r="A28" s="74"/>
      <c r="B28" s="781" t="s">
        <v>98</v>
      </c>
      <c r="C28" s="782"/>
      <c r="D28" s="464" t="s">
        <v>647</v>
      </c>
      <c r="E28" s="465">
        <v>53.761999999999993</v>
      </c>
      <c r="F28" s="465">
        <v>46.463000000000008</v>
      </c>
      <c r="G28" s="465">
        <v>53.633000000000003</v>
      </c>
      <c r="H28" s="465">
        <v>50.6</v>
      </c>
      <c r="I28" s="390">
        <v>45.1</v>
      </c>
      <c r="J28" s="391">
        <v>48.7</v>
      </c>
      <c r="L28" s="196"/>
      <c r="M28" s="456"/>
      <c r="N28" s="460"/>
      <c r="O28" s="456"/>
      <c r="P28" s="196"/>
      <c r="Q28" s="15"/>
      <c r="R28" s="15"/>
    </row>
    <row r="29" spans="1:18" ht="20.149999999999999" customHeight="1" x14ac:dyDescent="0.35">
      <c r="A29" s="74"/>
      <c r="B29" s="783" t="s">
        <v>99</v>
      </c>
      <c r="C29" s="784"/>
      <c r="D29" s="466" t="s">
        <v>647</v>
      </c>
      <c r="E29" s="467">
        <v>2.0110000000000001</v>
      </c>
      <c r="F29" s="467">
        <v>3.6779999999999995</v>
      </c>
      <c r="G29" s="467">
        <v>3.2</v>
      </c>
      <c r="H29" s="467">
        <v>4.0999999999999996</v>
      </c>
      <c r="I29" s="392">
        <v>3.8</v>
      </c>
      <c r="J29" s="393">
        <v>3</v>
      </c>
      <c r="L29" s="196"/>
      <c r="M29" s="456"/>
      <c r="N29" s="460"/>
      <c r="O29" s="23"/>
      <c r="P29" s="196"/>
      <c r="Q29" s="15"/>
      <c r="R29" s="15"/>
    </row>
    <row r="30" spans="1:18" ht="20.149999999999999" customHeight="1" x14ac:dyDescent="0.35">
      <c r="A30" s="74"/>
      <c r="B30" s="783" t="s">
        <v>101</v>
      </c>
      <c r="C30" s="784"/>
      <c r="D30" s="466" t="s">
        <v>647</v>
      </c>
      <c r="E30" s="467">
        <v>3.4960000000000009</v>
      </c>
      <c r="F30" s="467">
        <v>2.7529999999999997</v>
      </c>
      <c r="G30" s="467">
        <v>3.8</v>
      </c>
      <c r="H30" s="467">
        <v>2.5</v>
      </c>
      <c r="I30" s="392">
        <v>2.9</v>
      </c>
      <c r="J30" s="393">
        <v>2.2999999999999998</v>
      </c>
      <c r="L30" s="196"/>
      <c r="M30" s="456"/>
      <c r="N30" s="460"/>
      <c r="O30" s="23"/>
      <c r="P30" s="196"/>
      <c r="Q30" s="15"/>
      <c r="R30" s="15"/>
    </row>
    <row r="31" spans="1:18" ht="20.149999999999999" customHeight="1" x14ac:dyDescent="0.35">
      <c r="A31" s="74"/>
      <c r="B31" s="783" t="s">
        <v>659</v>
      </c>
      <c r="C31" s="784"/>
      <c r="D31" s="466" t="s">
        <v>647</v>
      </c>
      <c r="E31" s="467">
        <v>3632</v>
      </c>
      <c r="F31" s="467">
        <v>3582.7614970000018</v>
      </c>
      <c r="G31" s="467">
        <v>3689.1</v>
      </c>
      <c r="H31" s="467">
        <v>3288.2</v>
      </c>
      <c r="I31" s="392">
        <v>3452.9</v>
      </c>
      <c r="J31" s="393">
        <v>3608.7</v>
      </c>
      <c r="L31" s="196"/>
      <c r="M31" s="456"/>
      <c r="N31" s="460"/>
      <c r="O31" s="23"/>
      <c r="P31" s="196"/>
      <c r="Q31" s="15"/>
      <c r="R31" s="15"/>
    </row>
    <row r="32" spans="1:18" ht="40" customHeight="1" x14ac:dyDescent="0.35">
      <c r="A32" s="74"/>
      <c r="B32" s="783" t="s">
        <v>660</v>
      </c>
      <c r="C32" s="784"/>
      <c r="D32" s="466" t="s">
        <v>647</v>
      </c>
      <c r="E32" s="467">
        <v>657</v>
      </c>
      <c r="F32" s="467">
        <v>756.70809799999938</v>
      </c>
      <c r="G32" s="467">
        <v>902.8</v>
      </c>
      <c r="H32" s="467">
        <v>674.1</v>
      </c>
      <c r="I32" s="392">
        <v>851.5</v>
      </c>
      <c r="J32" s="393">
        <v>691.1</v>
      </c>
      <c r="L32" s="196"/>
      <c r="M32" s="456"/>
      <c r="N32" s="460"/>
      <c r="O32" s="23"/>
      <c r="P32" s="196"/>
      <c r="Q32" s="15"/>
      <c r="R32" s="15"/>
    </row>
    <row r="33" spans="1:16" s="56" customFormat="1" ht="20.149999999999999" customHeight="1" x14ac:dyDescent="0.35">
      <c r="A33" s="263"/>
      <c r="B33" s="394" t="s">
        <v>661</v>
      </c>
      <c r="D33" s="395"/>
      <c r="E33" s="395"/>
      <c r="F33" s="395"/>
      <c r="G33" s="235"/>
      <c r="H33" s="235"/>
      <c r="J33" s="235"/>
      <c r="K33" s="235"/>
      <c r="L33" s="235"/>
      <c r="M33" s="459"/>
      <c r="N33" s="459"/>
      <c r="O33" s="458"/>
      <c r="P33" s="258"/>
    </row>
    <row r="34" spans="1:16" s="56" customFormat="1" ht="20.149999999999999" customHeight="1" x14ac:dyDescent="0.35">
      <c r="A34" s="55"/>
      <c r="B34" s="235" t="s">
        <v>662</v>
      </c>
      <c r="C34" s="235"/>
      <c r="D34" s="235"/>
      <c r="E34" s="235"/>
      <c r="F34" s="235"/>
      <c r="G34" s="235"/>
      <c r="H34" s="235"/>
      <c r="I34" s="235"/>
      <c r="J34" s="235"/>
      <c r="K34" s="235"/>
      <c r="L34" s="235"/>
      <c r="M34" s="459"/>
      <c r="N34" s="458"/>
      <c r="O34" s="458"/>
    </row>
    <row r="35" spans="1:16" s="56" customFormat="1" ht="20.149999999999999" customHeight="1" x14ac:dyDescent="0.35">
      <c r="A35" s="55"/>
      <c r="B35" s="478" t="s">
        <v>663</v>
      </c>
      <c r="C35" s="478"/>
      <c r="D35" s="800" t="s">
        <v>664</v>
      </c>
      <c r="E35" s="800"/>
      <c r="F35" s="800"/>
      <c r="G35" s="800"/>
      <c r="H35" s="235"/>
      <c r="I35" s="235"/>
      <c r="J35" s="235"/>
      <c r="K35" s="235"/>
      <c r="L35" s="235"/>
      <c r="M35" s="459"/>
      <c r="N35" s="458"/>
      <c r="O35" s="458"/>
    </row>
    <row r="36" spans="1:16" s="56" customFormat="1" ht="20.149999999999999" customHeight="1" x14ac:dyDescent="0.35">
      <c r="A36" s="55"/>
      <c r="B36" s="478" t="s">
        <v>665</v>
      </c>
      <c r="C36" s="478"/>
      <c r="D36" s="800" t="s">
        <v>666</v>
      </c>
      <c r="E36" s="800"/>
      <c r="F36" s="745"/>
      <c r="G36" s="745"/>
      <c r="H36" s="235"/>
      <c r="I36" s="235"/>
      <c r="J36" s="235"/>
      <c r="K36" s="235"/>
      <c r="L36" s="235"/>
      <c r="M36" s="459"/>
      <c r="N36" s="458"/>
      <c r="O36" s="458"/>
    </row>
    <row r="37" spans="1:16" s="56" customFormat="1" ht="20.149999999999999" customHeight="1" x14ac:dyDescent="0.35">
      <c r="A37" s="55"/>
      <c r="B37" s="799" t="s">
        <v>667</v>
      </c>
      <c r="C37" s="799"/>
      <c r="D37" s="800" t="s">
        <v>668</v>
      </c>
      <c r="E37" s="800"/>
      <c r="F37" s="745"/>
      <c r="G37" s="745"/>
      <c r="H37" s="235"/>
      <c r="I37" s="235"/>
      <c r="J37" s="235"/>
      <c r="K37" s="235"/>
      <c r="L37" s="235"/>
      <c r="M37" s="459"/>
      <c r="N37" s="458"/>
      <c r="O37" s="458"/>
    </row>
    <row r="38" spans="1:16" ht="18" customHeight="1" x14ac:dyDescent="0.35">
      <c r="A38" s="11"/>
      <c r="B38" s="196"/>
      <c r="C38" s="196"/>
      <c r="D38" s="196"/>
      <c r="E38" s="196"/>
      <c r="F38" s="196"/>
      <c r="G38" s="196"/>
      <c r="H38" s="196"/>
      <c r="I38" s="196"/>
      <c r="J38" s="196"/>
      <c r="K38" s="196"/>
      <c r="L38" s="196"/>
      <c r="M38" s="456"/>
      <c r="N38" s="67"/>
      <c r="O38" s="67"/>
    </row>
    <row r="39" spans="1:16" ht="18" customHeight="1" x14ac:dyDescent="0.35">
      <c r="B39" s="375" t="s">
        <v>669</v>
      </c>
      <c r="C39" s="196"/>
      <c r="D39" s="376" t="s">
        <v>634</v>
      </c>
      <c r="E39" s="176"/>
      <c r="F39" s="196"/>
      <c r="G39" s="196"/>
      <c r="H39" s="196"/>
      <c r="I39" s="196"/>
      <c r="J39" s="196"/>
      <c r="K39" s="196"/>
      <c r="L39" s="196"/>
      <c r="M39" s="456"/>
      <c r="N39" s="67"/>
      <c r="O39" s="67"/>
    </row>
    <row r="40" spans="1:16" ht="10.5" customHeight="1" x14ac:dyDescent="0.35">
      <c r="B40" s="196"/>
      <c r="C40" s="196"/>
      <c r="D40" s="196"/>
      <c r="E40" s="196"/>
      <c r="F40" s="196"/>
      <c r="G40" s="196"/>
      <c r="H40" s="196"/>
      <c r="I40" s="196"/>
      <c r="J40" s="196"/>
      <c r="K40" s="196"/>
      <c r="L40" s="196"/>
      <c r="M40" s="456"/>
      <c r="N40" s="67"/>
      <c r="O40" s="67"/>
    </row>
    <row r="41" spans="1:16" ht="18" customHeight="1" x14ac:dyDescent="0.35">
      <c r="B41" s="772" t="s">
        <v>670</v>
      </c>
      <c r="C41" s="772"/>
      <c r="D41" s="772"/>
      <c r="E41" s="772"/>
      <c r="F41" s="772"/>
      <c r="G41" s="772"/>
      <c r="H41" s="772"/>
      <c r="I41" s="772"/>
      <c r="J41" s="772"/>
      <c r="K41" s="196"/>
      <c r="L41" s="196"/>
      <c r="M41" s="456"/>
      <c r="N41" s="67"/>
      <c r="O41" s="67"/>
    </row>
    <row r="42" spans="1:16" ht="18" customHeight="1" x14ac:dyDescent="0.35">
      <c r="B42" s="396"/>
      <c r="C42" s="396"/>
      <c r="D42" s="396"/>
      <c r="E42" s="396"/>
      <c r="F42" s="396"/>
      <c r="G42" s="196"/>
      <c r="H42" s="196"/>
      <c r="I42" s="196"/>
      <c r="J42" s="196"/>
      <c r="K42" s="196"/>
      <c r="L42" s="196"/>
      <c r="M42" s="456"/>
      <c r="N42" s="67"/>
      <c r="O42" s="67"/>
    </row>
    <row r="43" spans="1:16" ht="18" customHeight="1" x14ac:dyDescent="0.35">
      <c r="B43" s="397" t="s">
        <v>671</v>
      </c>
      <c r="C43" s="398"/>
      <c r="D43" s="398"/>
      <c r="E43" s="398"/>
      <c r="F43" s="398"/>
      <c r="G43" s="398"/>
      <c r="H43" s="398"/>
      <c r="I43" s="398"/>
      <c r="J43" s="245"/>
      <c r="K43" s="354" t="s">
        <v>672</v>
      </c>
      <c r="L43" s="354"/>
      <c r="M43" s="354"/>
      <c r="N43" s="67"/>
      <c r="O43" s="67"/>
    </row>
    <row r="44" spans="1:16" ht="18" customHeight="1" x14ac:dyDescent="0.35">
      <c r="B44" s="788" t="s">
        <v>673</v>
      </c>
      <c r="C44" s="789"/>
      <c r="D44" s="789"/>
      <c r="E44" s="789"/>
      <c r="F44" s="789"/>
      <c r="G44" s="789"/>
      <c r="H44" s="789" t="s">
        <v>674</v>
      </c>
      <c r="I44" s="789" t="s">
        <v>675</v>
      </c>
      <c r="J44" s="789"/>
      <c r="K44" s="793"/>
      <c r="L44" s="399"/>
      <c r="M44" s="23"/>
      <c r="N44" s="23"/>
      <c r="O44" s="67"/>
    </row>
    <row r="45" spans="1:16" ht="40" customHeight="1" x14ac:dyDescent="0.35">
      <c r="B45" s="400" t="s">
        <v>676</v>
      </c>
      <c r="C45" s="401" t="s">
        <v>677</v>
      </c>
      <c r="D45" s="401" t="s">
        <v>678</v>
      </c>
      <c r="E45" s="401" t="s">
        <v>679</v>
      </c>
      <c r="F45" s="401" t="s">
        <v>680</v>
      </c>
      <c r="G45" s="401" t="s">
        <v>681</v>
      </c>
      <c r="H45" s="792"/>
      <c r="I45" s="401" t="s">
        <v>682</v>
      </c>
      <c r="J45" s="401" t="s">
        <v>683</v>
      </c>
      <c r="K45" s="402" t="s">
        <v>681</v>
      </c>
      <c r="L45" s="399"/>
      <c r="M45" s="69"/>
      <c r="N45" s="69"/>
      <c r="O45" s="67"/>
    </row>
    <row r="46" spans="1:16" ht="18" customHeight="1" x14ac:dyDescent="0.35">
      <c r="B46" s="403">
        <f>+'Resource Conservation 省資源'!H77*1000</f>
        <v>1474380.8430000001</v>
      </c>
      <c r="C46" s="404">
        <f>+'Resource Conservation 省資源'!H78*1000</f>
        <v>9314</v>
      </c>
      <c r="D46" s="404">
        <f>+'Resource Conservation 省資源'!H79*1000</f>
        <v>2009425.693</v>
      </c>
      <c r="E46" s="404">
        <f>+'Resource Conservation 省資源'!H80*1000</f>
        <v>4243.8459999999995</v>
      </c>
      <c r="F46" s="404">
        <f>+'Resource Conservation 省資源'!H81*1000</f>
        <v>17858</v>
      </c>
      <c r="G46" s="404">
        <f>+'Resource Conservation 省資源'!H76*1000</f>
        <v>3515222.3820000002</v>
      </c>
      <c r="H46" s="404">
        <f>+'Resource Conservation 省資源'!H83*1000</f>
        <v>242569.03100000002</v>
      </c>
      <c r="I46" s="404">
        <f>+'Resource Conservation 省資源'!H86*1000</f>
        <v>1235618.0689999999</v>
      </c>
      <c r="J46" s="404">
        <f>+'Resource Conservation 省資源'!H87*1000</f>
        <v>1203443.094</v>
      </c>
      <c r="K46" s="405">
        <f>+'Resource Conservation 省資源'!H85*1000</f>
        <v>2439061.1629999997</v>
      </c>
      <c r="L46" s="406"/>
      <c r="M46" s="456"/>
      <c r="N46" s="457"/>
      <c r="O46" s="67"/>
    </row>
    <row r="47" spans="1:16" ht="18" customHeight="1" x14ac:dyDescent="0.35">
      <c r="B47" s="406"/>
      <c r="C47" s="406"/>
      <c r="D47" s="406"/>
      <c r="E47" s="406"/>
      <c r="F47" s="406"/>
      <c r="G47" s="406"/>
      <c r="H47" s="406"/>
      <c r="I47" s="406"/>
      <c r="J47" s="406"/>
      <c r="K47" s="406"/>
      <c r="L47" s="406"/>
      <c r="M47" s="406"/>
      <c r="N47" s="461"/>
      <c r="O47" s="67"/>
    </row>
    <row r="48" spans="1:16" ht="18" customHeight="1" x14ac:dyDescent="0.35">
      <c r="B48" s="397" t="s">
        <v>684</v>
      </c>
      <c r="C48" s="398"/>
      <c r="D48" s="398"/>
      <c r="E48" s="398"/>
      <c r="F48" s="398"/>
      <c r="G48" s="398"/>
      <c r="H48" s="398"/>
      <c r="I48" s="398"/>
      <c r="J48" s="245"/>
      <c r="K48" s="354" t="s">
        <v>672</v>
      </c>
      <c r="L48" s="354"/>
      <c r="M48" s="354"/>
      <c r="N48" s="67"/>
      <c r="O48" s="67"/>
    </row>
    <row r="49" spans="2:15" ht="18" customHeight="1" x14ac:dyDescent="0.35">
      <c r="B49" s="788" t="s">
        <v>673</v>
      </c>
      <c r="C49" s="789"/>
      <c r="D49" s="789"/>
      <c r="E49" s="789"/>
      <c r="F49" s="789"/>
      <c r="G49" s="789"/>
      <c r="H49" s="789" t="s">
        <v>674</v>
      </c>
      <c r="I49" s="789" t="s">
        <v>675</v>
      </c>
      <c r="J49" s="789"/>
      <c r="K49" s="793"/>
      <c r="L49" s="399"/>
      <c r="M49" s="23"/>
      <c r="N49" s="23"/>
      <c r="O49" s="67"/>
    </row>
    <row r="50" spans="2:15" ht="40" customHeight="1" x14ac:dyDescent="0.35">
      <c r="B50" s="400" t="s">
        <v>676</v>
      </c>
      <c r="C50" s="401" t="s">
        <v>677</v>
      </c>
      <c r="D50" s="401" t="s">
        <v>678</v>
      </c>
      <c r="E50" s="401" t="s">
        <v>679</v>
      </c>
      <c r="F50" s="401" t="s">
        <v>680</v>
      </c>
      <c r="G50" s="401" t="s">
        <v>681</v>
      </c>
      <c r="H50" s="792"/>
      <c r="I50" s="401" t="s">
        <v>682</v>
      </c>
      <c r="J50" s="401" t="s">
        <v>683</v>
      </c>
      <c r="K50" s="402" t="s">
        <v>681</v>
      </c>
      <c r="L50" s="399"/>
      <c r="M50" s="69"/>
      <c r="N50" s="69"/>
      <c r="O50" s="67"/>
    </row>
    <row r="51" spans="2:15" ht="18" customHeight="1" x14ac:dyDescent="0.35">
      <c r="B51" s="403">
        <v>1419210.8780000028</v>
      </c>
      <c r="C51" s="404">
        <v>8115</v>
      </c>
      <c r="D51" s="404">
        <v>1827172.6139999998</v>
      </c>
      <c r="E51" s="404">
        <v>152.06200000000001</v>
      </c>
      <c r="F51" s="404">
        <v>18282</v>
      </c>
      <c r="G51" s="404">
        <f>SUM(B51:F51)</f>
        <v>3272932.5540000023</v>
      </c>
      <c r="H51" s="404">
        <v>206391.88399999999</v>
      </c>
      <c r="I51" s="404">
        <v>1199411.1719999998</v>
      </c>
      <c r="J51" s="404">
        <v>1210929.9180000008</v>
      </c>
      <c r="K51" s="405">
        <f>I51+J51</f>
        <v>2410341.0900000008</v>
      </c>
      <c r="L51" s="406"/>
      <c r="M51" s="406"/>
      <c r="N51" s="461"/>
      <c r="O51" s="67"/>
    </row>
    <row r="52" spans="2:15" ht="18" customHeight="1" x14ac:dyDescent="0.35">
      <c r="B52" s="396"/>
      <c r="C52" s="396"/>
      <c r="D52" s="396"/>
      <c r="E52" s="396"/>
      <c r="F52" s="396"/>
      <c r="G52" s="196"/>
      <c r="H52" s="196"/>
      <c r="I52" s="196"/>
      <c r="J52" s="196"/>
      <c r="K52" s="196"/>
      <c r="L52" s="196"/>
      <c r="M52" s="456"/>
      <c r="N52" s="67"/>
      <c r="O52" s="67"/>
    </row>
    <row r="53" spans="2:15" s="245" customFormat="1" x14ac:dyDescent="0.35">
      <c r="B53" s="397" t="s">
        <v>685</v>
      </c>
      <c r="C53" s="398"/>
      <c r="D53" s="398"/>
      <c r="E53" s="398"/>
      <c r="F53" s="398"/>
      <c r="G53" s="398"/>
      <c r="H53" s="398"/>
      <c r="I53" s="398"/>
      <c r="K53" s="354" t="s">
        <v>672</v>
      </c>
      <c r="L53" s="354"/>
      <c r="M53" s="354"/>
    </row>
    <row r="54" spans="2:15" s="245" customFormat="1" ht="20.149999999999999" customHeight="1" x14ac:dyDescent="0.35">
      <c r="B54" s="788" t="s">
        <v>673</v>
      </c>
      <c r="C54" s="789"/>
      <c r="D54" s="789"/>
      <c r="E54" s="789"/>
      <c r="F54" s="789"/>
      <c r="G54" s="789"/>
      <c r="H54" s="789" t="s">
        <v>674</v>
      </c>
      <c r="I54" s="789" t="s">
        <v>675</v>
      </c>
      <c r="J54" s="789"/>
      <c r="K54" s="793"/>
      <c r="L54" s="399"/>
      <c r="M54" s="462"/>
    </row>
    <row r="55" spans="2:15" s="245" customFormat="1" ht="40" customHeight="1" x14ac:dyDescent="0.35">
      <c r="B55" s="400" t="s">
        <v>676</v>
      </c>
      <c r="C55" s="401" t="s">
        <v>677</v>
      </c>
      <c r="D55" s="401" t="s">
        <v>678</v>
      </c>
      <c r="E55" s="401" t="s">
        <v>679</v>
      </c>
      <c r="F55" s="401" t="s">
        <v>680</v>
      </c>
      <c r="G55" s="401" t="s">
        <v>681</v>
      </c>
      <c r="H55" s="792"/>
      <c r="I55" s="401" t="s">
        <v>682</v>
      </c>
      <c r="J55" s="401" t="s">
        <v>683</v>
      </c>
      <c r="K55" s="402" t="s">
        <v>681</v>
      </c>
      <c r="L55" s="399"/>
      <c r="M55" s="462"/>
      <c r="N55" s="407"/>
    </row>
    <row r="56" spans="2:15" s="245" customFormat="1" ht="20.149999999999999" customHeight="1" x14ac:dyDescent="0.35">
      <c r="B56" s="408">
        <v>1451647.6129999999</v>
      </c>
      <c r="C56" s="409">
        <v>12820</v>
      </c>
      <c r="D56" s="409">
        <v>1974911.4380000003</v>
      </c>
      <c r="E56" s="409">
        <v>0</v>
      </c>
      <c r="F56" s="409">
        <v>11903</v>
      </c>
      <c r="G56" s="409">
        <f>SUM(B56:F56)</f>
        <v>3451282.051</v>
      </c>
      <c r="H56" s="409">
        <v>251670.00099999999</v>
      </c>
      <c r="I56" s="409">
        <v>1229018</v>
      </c>
      <c r="J56" s="409">
        <v>1262426.5769999993</v>
      </c>
      <c r="K56" s="410">
        <f>I56+J56</f>
        <v>2491444.5769999996</v>
      </c>
      <c r="L56" s="411"/>
      <c r="M56" s="406"/>
      <c r="N56" s="407"/>
    </row>
    <row r="57" spans="2:15" s="245" customFormat="1" ht="15" x14ac:dyDescent="0.35">
      <c r="B57" s="245" t="s">
        <v>686</v>
      </c>
      <c r="C57" s="407"/>
      <c r="D57" s="407"/>
      <c r="E57" s="407"/>
      <c r="F57" s="407"/>
      <c r="G57" s="407"/>
      <c r="H57" s="407"/>
      <c r="I57" s="407"/>
      <c r="J57" s="407"/>
      <c r="K57" s="407"/>
      <c r="L57" s="407"/>
      <c r="M57" s="407"/>
    </row>
    <row r="58" spans="2:15" s="245" customFormat="1" ht="16" x14ac:dyDescent="0.35">
      <c r="B58" s="412"/>
      <c r="C58" s="412"/>
      <c r="D58" s="412"/>
      <c r="E58" s="412"/>
      <c r="F58" s="412"/>
      <c r="G58" s="412"/>
      <c r="H58" s="412"/>
      <c r="I58" s="412"/>
      <c r="J58" s="412"/>
      <c r="K58" s="407"/>
      <c r="L58" s="407"/>
      <c r="M58" s="407"/>
    </row>
    <row r="59" spans="2:15" s="245" customFormat="1" x14ac:dyDescent="0.35">
      <c r="B59" s="397" t="s">
        <v>687</v>
      </c>
      <c r="C59" s="398"/>
      <c r="D59" s="398"/>
      <c r="E59" s="398"/>
      <c r="F59" s="398"/>
      <c r="G59" s="398"/>
      <c r="H59" s="398"/>
      <c r="I59" s="398"/>
      <c r="K59" s="354" t="s">
        <v>672</v>
      </c>
      <c r="L59" s="354"/>
      <c r="M59" s="407"/>
    </row>
    <row r="60" spans="2:15" s="245" customFormat="1" ht="16" x14ac:dyDescent="0.35">
      <c r="B60" s="788" t="s">
        <v>673</v>
      </c>
      <c r="C60" s="789"/>
      <c r="D60" s="789"/>
      <c r="E60" s="789"/>
      <c r="F60" s="789"/>
      <c r="G60" s="789"/>
      <c r="H60" s="789" t="s">
        <v>674</v>
      </c>
      <c r="I60" s="789" t="s">
        <v>675</v>
      </c>
      <c r="J60" s="789"/>
      <c r="K60" s="793"/>
      <c r="L60" s="399"/>
      <c r="M60" s="399"/>
    </row>
    <row r="61" spans="2:15" s="245" customFormat="1" ht="40" customHeight="1" x14ac:dyDescent="0.35">
      <c r="B61" s="400" t="s">
        <v>676</v>
      </c>
      <c r="C61" s="401" t="s">
        <v>677</v>
      </c>
      <c r="D61" s="401" t="s">
        <v>678</v>
      </c>
      <c r="E61" s="401" t="s">
        <v>679</v>
      </c>
      <c r="F61" s="401" t="s">
        <v>680</v>
      </c>
      <c r="G61" s="401" t="s">
        <v>681</v>
      </c>
      <c r="H61" s="792"/>
      <c r="I61" s="401" t="s">
        <v>682</v>
      </c>
      <c r="J61" s="401" t="s">
        <v>683</v>
      </c>
      <c r="K61" s="402" t="s">
        <v>681</v>
      </c>
      <c r="L61" s="399"/>
      <c r="M61" s="399"/>
    </row>
    <row r="62" spans="2:15" s="245" customFormat="1" ht="16" x14ac:dyDescent="0.35">
      <c r="B62" s="408">
        <v>1562923.7949999983</v>
      </c>
      <c r="C62" s="409">
        <v>12264</v>
      </c>
      <c r="D62" s="409">
        <v>1900113.8000000003</v>
      </c>
      <c r="E62" s="409">
        <v>4160.0280000000002</v>
      </c>
      <c r="F62" s="409">
        <v>19218</v>
      </c>
      <c r="G62" s="409">
        <f>SUM(B62:F62)</f>
        <v>3498679.6229999987</v>
      </c>
      <c r="H62" s="409">
        <v>249762.51999999996</v>
      </c>
      <c r="I62" s="409">
        <v>1476194.6</v>
      </c>
      <c r="J62" s="409">
        <v>1343675.1279999993</v>
      </c>
      <c r="K62" s="410">
        <f>I62+J62</f>
        <v>2819869.7279999992</v>
      </c>
      <c r="L62" s="411"/>
      <c r="M62" s="406"/>
    </row>
    <row r="63" spans="2:15" s="245" customFormat="1" ht="16" x14ac:dyDescent="0.35">
      <c r="B63" s="412"/>
      <c r="C63" s="412"/>
      <c r="D63" s="412"/>
      <c r="E63" s="412"/>
      <c r="F63" s="412"/>
      <c r="G63" s="412"/>
      <c r="H63" s="412"/>
      <c r="I63" s="412"/>
      <c r="J63" s="412"/>
      <c r="K63" s="407"/>
      <c r="L63" s="407"/>
      <c r="M63" s="407"/>
    </row>
    <row r="64" spans="2:15" s="245" customFormat="1" x14ac:dyDescent="0.35">
      <c r="B64" s="397" t="s">
        <v>688</v>
      </c>
      <c r="C64" s="398"/>
      <c r="D64" s="398"/>
      <c r="E64" s="398"/>
      <c r="F64" s="398"/>
      <c r="G64" s="398"/>
      <c r="H64" s="398"/>
      <c r="I64" s="398"/>
      <c r="K64" s="354" t="s">
        <v>672</v>
      </c>
      <c r="L64" s="354"/>
      <c r="M64" s="407"/>
    </row>
    <row r="65" spans="1:16" s="245" customFormat="1" ht="16" x14ac:dyDescent="0.35">
      <c r="B65" s="788" t="s">
        <v>673</v>
      </c>
      <c r="C65" s="789"/>
      <c r="D65" s="789"/>
      <c r="E65" s="789"/>
      <c r="F65" s="789"/>
      <c r="G65" s="789"/>
      <c r="H65" s="789" t="s">
        <v>674</v>
      </c>
      <c r="I65" s="789" t="s">
        <v>675</v>
      </c>
      <c r="J65" s="789"/>
      <c r="K65" s="793"/>
      <c r="L65" s="399"/>
      <c r="M65" s="399"/>
    </row>
    <row r="66" spans="1:16" s="245" customFormat="1" ht="40" customHeight="1" x14ac:dyDescent="0.35">
      <c r="B66" s="400" t="s">
        <v>676</v>
      </c>
      <c r="C66" s="401" t="s">
        <v>677</v>
      </c>
      <c r="D66" s="401" t="s">
        <v>678</v>
      </c>
      <c r="E66" s="401" t="s">
        <v>679</v>
      </c>
      <c r="F66" s="401" t="s">
        <v>680</v>
      </c>
      <c r="G66" s="401" t="s">
        <v>681</v>
      </c>
      <c r="H66" s="792"/>
      <c r="I66" s="401" t="s">
        <v>682</v>
      </c>
      <c r="J66" s="401" t="s">
        <v>683</v>
      </c>
      <c r="K66" s="402" t="s">
        <v>681</v>
      </c>
      <c r="L66" s="399"/>
      <c r="M66" s="399"/>
    </row>
    <row r="67" spans="1:16" s="245" customFormat="1" ht="16" x14ac:dyDescent="0.35">
      <c r="B67" s="408">
        <v>1615891.8850000007</v>
      </c>
      <c r="C67" s="409">
        <v>12869</v>
      </c>
      <c r="D67" s="409">
        <v>1814962.7</v>
      </c>
      <c r="E67" s="409">
        <v>3460</v>
      </c>
      <c r="F67" s="409">
        <v>25989</v>
      </c>
      <c r="G67" s="409">
        <f>SUM(B67:F67)</f>
        <v>3473172.5850000009</v>
      </c>
      <c r="H67" s="409">
        <v>231139.37100000001</v>
      </c>
      <c r="I67" s="409">
        <v>1260675.7</v>
      </c>
      <c r="J67" s="409">
        <v>1384949.2549999992</v>
      </c>
      <c r="K67" s="410">
        <f>I67+J67</f>
        <v>2645624.9549999991</v>
      </c>
      <c r="L67" s="411"/>
      <c r="M67" s="406"/>
    </row>
    <row r="68" spans="1:16" s="245" customFormat="1" ht="16" x14ac:dyDescent="0.35">
      <c r="B68" s="413"/>
      <c r="C68" s="413"/>
      <c r="D68" s="413"/>
      <c r="E68" s="413"/>
      <c r="F68" s="413"/>
      <c r="G68" s="413"/>
      <c r="H68" s="413"/>
      <c r="I68" s="413"/>
      <c r="J68" s="413"/>
      <c r="K68" s="413"/>
      <c r="L68" s="411"/>
      <c r="M68" s="406"/>
    </row>
    <row r="69" spans="1:16" s="245" customFormat="1" ht="18" customHeight="1" x14ac:dyDescent="0.35">
      <c r="B69" s="412"/>
      <c r="C69" s="412"/>
      <c r="D69" s="412"/>
      <c r="E69" s="412"/>
      <c r="F69" s="412"/>
      <c r="G69" s="412"/>
      <c r="H69" s="412"/>
      <c r="I69" s="412"/>
      <c r="J69" s="412"/>
      <c r="K69" s="407"/>
      <c r="L69" s="407"/>
      <c r="M69" s="407"/>
    </row>
    <row r="70" spans="1:16" ht="24" customHeight="1" x14ac:dyDescent="0.35">
      <c r="B70" s="414" t="s">
        <v>689</v>
      </c>
      <c r="C70" s="16"/>
      <c r="H70" s="253"/>
      <c r="I70" s="106"/>
      <c r="J70" s="106"/>
      <c r="K70" s="106"/>
      <c r="L70" s="21"/>
    </row>
    <row r="71" spans="1:16" ht="16" x14ac:dyDescent="0.35">
      <c r="A71" s="11"/>
      <c r="B71" s="148"/>
      <c r="C71" s="15"/>
      <c r="E71" s="53"/>
      <c r="H71" s="253"/>
      <c r="I71" s="106"/>
      <c r="J71" s="106"/>
      <c r="K71" s="106"/>
      <c r="L71" s="21"/>
      <c r="M71" s="106"/>
    </row>
    <row r="72" spans="1:16" ht="22" x14ac:dyDescent="0.35">
      <c r="B72" s="15" t="s">
        <v>690</v>
      </c>
      <c r="C72" s="415"/>
      <c r="D72" s="415"/>
      <c r="E72" s="416"/>
      <c r="F72" s="415"/>
      <c r="G72" s="415"/>
      <c r="H72" s="415"/>
      <c r="I72" s="415"/>
      <c r="J72" s="415"/>
      <c r="K72" s="417" t="s">
        <v>691</v>
      </c>
      <c r="L72" s="417"/>
      <c r="M72" s="67"/>
      <c r="N72" s="23"/>
      <c r="O72" s="23"/>
      <c r="P72" s="23"/>
    </row>
    <row r="73" spans="1:16" ht="48" x14ac:dyDescent="0.35">
      <c r="B73" s="775" t="s">
        <v>692</v>
      </c>
      <c r="C73" s="776"/>
      <c r="D73" s="776" t="s">
        <v>693</v>
      </c>
      <c r="E73" s="776"/>
      <c r="F73" s="418" t="s">
        <v>694</v>
      </c>
      <c r="G73" s="418" t="s">
        <v>695</v>
      </c>
      <c r="H73" s="418" t="s">
        <v>696</v>
      </c>
      <c r="I73" s="418" t="s">
        <v>697</v>
      </c>
      <c r="J73" s="418" t="s">
        <v>698</v>
      </c>
      <c r="K73" s="419" t="s">
        <v>699</v>
      </c>
      <c r="L73" s="323"/>
      <c r="M73" s="69"/>
      <c r="N73" s="69"/>
      <c r="O73" s="23"/>
      <c r="P73" s="23"/>
    </row>
    <row r="74" spans="1:16" ht="20.149999999999999" customHeight="1" x14ac:dyDescent="0.35">
      <c r="B74" s="777" t="s">
        <v>700</v>
      </c>
      <c r="C74" s="786" t="s">
        <v>701</v>
      </c>
      <c r="D74" s="805" t="s">
        <v>702</v>
      </c>
      <c r="E74" s="806"/>
      <c r="F74" s="468">
        <v>0</v>
      </c>
      <c r="G74" s="468">
        <v>0</v>
      </c>
      <c r="H74" s="468">
        <v>0</v>
      </c>
      <c r="I74" s="468">
        <v>0</v>
      </c>
      <c r="J74" s="468">
        <v>0</v>
      </c>
      <c r="K74" s="469">
        <v>0</v>
      </c>
      <c r="L74" s="420"/>
      <c r="M74" s="463"/>
      <c r="N74" s="23"/>
      <c r="O74" s="23"/>
      <c r="P74" s="23"/>
    </row>
    <row r="75" spans="1:16" ht="20.149999999999999" customHeight="1" x14ac:dyDescent="0.35">
      <c r="B75" s="778"/>
      <c r="C75" s="787"/>
      <c r="D75" s="807" t="s">
        <v>703</v>
      </c>
      <c r="E75" s="808"/>
      <c r="F75" s="470">
        <v>0</v>
      </c>
      <c r="G75" s="470">
        <v>0</v>
      </c>
      <c r="H75" s="470">
        <v>0</v>
      </c>
      <c r="I75" s="470">
        <v>0</v>
      </c>
      <c r="J75" s="470">
        <v>0</v>
      </c>
      <c r="K75" s="471">
        <v>0</v>
      </c>
      <c r="L75" s="420"/>
      <c r="M75" s="463"/>
      <c r="N75" s="23"/>
      <c r="O75" s="23"/>
      <c r="P75" s="23"/>
    </row>
    <row r="76" spans="1:16" ht="20.149999999999999" customHeight="1" x14ac:dyDescent="0.35">
      <c r="B76" s="778"/>
      <c r="C76" s="422" t="s">
        <v>704</v>
      </c>
      <c r="D76" s="803" t="s">
        <v>705</v>
      </c>
      <c r="E76" s="804"/>
      <c r="F76" s="470">
        <v>0</v>
      </c>
      <c r="G76" s="470">
        <v>0</v>
      </c>
      <c r="H76" s="470">
        <v>0</v>
      </c>
      <c r="I76" s="470">
        <v>0</v>
      </c>
      <c r="J76" s="470">
        <v>0</v>
      </c>
      <c r="K76" s="471">
        <v>810</v>
      </c>
      <c r="L76" s="421"/>
      <c r="M76" s="463"/>
      <c r="N76" s="23"/>
      <c r="O76" s="23"/>
      <c r="P76" s="23"/>
    </row>
    <row r="77" spans="1:16" ht="22" x14ac:dyDescent="0.35">
      <c r="B77" s="778" t="s">
        <v>706</v>
      </c>
      <c r="C77" s="774"/>
      <c r="D77" s="803" t="s">
        <v>707</v>
      </c>
      <c r="E77" s="804"/>
      <c r="F77" s="472">
        <v>0</v>
      </c>
      <c r="G77" s="472">
        <v>0</v>
      </c>
      <c r="H77" s="472">
        <v>0</v>
      </c>
      <c r="I77" s="472">
        <v>0</v>
      </c>
      <c r="J77" s="472">
        <v>0</v>
      </c>
      <c r="K77" s="473">
        <v>0</v>
      </c>
      <c r="L77" s="423"/>
      <c r="M77" s="463"/>
      <c r="N77" s="23"/>
      <c r="O77" s="23"/>
      <c r="P77" s="23"/>
    </row>
    <row r="78" spans="1:16" ht="22" x14ac:dyDescent="0.35">
      <c r="B78" s="778" t="s">
        <v>708</v>
      </c>
      <c r="C78" s="774"/>
      <c r="D78" s="803" t="s">
        <v>709</v>
      </c>
      <c r="E78" s="804"/>
      <c r="F78" s="470">
        <v>430</v>
      </c>
      <c r="G78" s="470">
        <v>0</v>
      </c>
      <c r="H78" s="470">
        <v>0</v>
      </c>
      <c r="I78" s="470">
        <v>0</v>
      </c>
      <c r="J78" s="470">
        <v>0</v>
      </c>
      <c r="K78" s="471">
        <v>1500</v>
      </c>
      <c r="L78" s="421"/>
      <c r="M78" s="463"/>
      <c r="N78" s="23"/>
      <c r="O78" s="23"/>
      <c r="P78" s="23"/>
    </row>
    <row r="79" spans="1:16" ht="22" x14ac:dyDescent="0.35">
      <c r="B79" s="778"/>
      <c r="C79" s="774"/>
      <c r="D79" s="803" t="s">
        <v>710</v>
      </c>
      <c r="E79" s="804"/>
      <c r="F79" s="470">
        <v>1300</v>
      </c>
      <c r="G79" s="470">
        <v>0</v>
      </c>
      <c r="H79" s="470">
        <v>0</v>
      </c>
      <c r="I79" s="470">
        <v>0</v>
      </c>
      <c r="J79" s="470">
        <v>0</v>
      </c>
      <c r="K79" s="471">
        <v>4400</v>
      </c>
      <c r="L79" s="421"/>
      <c r="M79" s="463"/>
      <c r="N79" s="23"/>
      <c r="O79" s="23"/>
      <c r="P79" s="23"/>
    </row>
    <row r="80" spans="1:16" ht="22" x14ac:dyDescent="0.35">
      <c r="B80" s="424"/>
      <c r="C80" s="424"/>
      <c r="D80" s="425"/>
      <c r="E80" s="425"/>
      <c r="F80" s="421"/>
      <c r="G80" s="421"/>
      <c r="H80" s="421"/>
      <c r="I80" s="421"/>
      <c r="J80" s="421"/>
      <c r="K80" s="421"/>
      <c r="L80" s="421"/>
      <c r="M80" s="463"/>
      <c r="N80" s="23"/>
      <c r="O80" s="23"/>
      <c r="P80" s="23"/>
    </row>
    <row r="81" spans="2:16" ht="20.149999999999999" customHeight="1" x14ac:dyDescent="0.35">
      <c r="B81" s="15" t="s">
        <v>711</v>
      </c>
      <c r="C81" s="415"/>
      <c r="D81" s="415"/>
      <c r="E81" s="426"/>
      <c r="F81" s="415"/>
      <c r="G81" s="415"/>
      <c r="H81" s="415"/>
      <c r="I81" s="415"/>
      <c r="J81" s="415"/>
      <c r="K81" s="417" t="s">
        <v>691</v>
      </c>
      <c r="L81" s="417"/>
      <c r="M81" s="67"/>
      <c r="N81" s="23"/>
      <c r="O81" s="23"/>
      <c r="P81" s="23"/>
    </row>
    <row r="82" spans="2:16" ht="48" x14ac:dyDescent="0.35">
      <c r="B82" s="775" t="s">
        <v>692</v>
      </c>
      <c r="C82" s="776"/>
      <c r="D82" s="776" t="s">
        <v>693</v>
      </c>
      <c r="E82" s="776"/>
      <c r="F82" s="418" t="s">
        <v>694</v>
      </c>
      <c r="G82" s="418" t="s">
        <v>695</v>
      </c>
      <c r="H82" s="418" t="s">
        <v>696</v>
      </c>
      <c r="I82" s="418" t="s">
        <v>697</v>
      </c>
      <c r="J82" s="418" t="s">
        <v>698</v>
      </c>
      <c r="K82" s="419" t="s">
        <v>699</v>
      </c>
      <c r="L82" s="323"/>
      <c r="M82" s="69"/>
      <c r="N82" s="69"/>
    </row>
    <row r="83" spans="2:16" ht="20.149999999999999" customHeight="1" x14ac:dyDescent="0.35">
      <c r="B83" s="777" t="s">
        <v>700</v>
      </c>
      <c r="C83" s="786" t="s">
        <v>701</v>
      </c>
      <c r="D83" s="786" t="s">
        <v>712</v>
      </c>
      <c r="E83" s="786"/>
      <c r="F83" s="468">
        <v>1300</v>
      </c>
      <c r="G83" s="468">
        <v>0</v>
      </c>
      <c r="H83" s="468">
        <v>0</v>
      </c>
      <c r="I83" s="468">
        <v>0</v>
      </c>
      <c r="J83" s="468">
        <v>0</v>
      </c>
      <c r="K83" s="469">
        <v>6000</v>
      </c>
      <c r="L83" s="420"/>
      <c r="M83" s="86"/>
    </row>
    <row r="84" spans="2:16" ht="20.149999999999999" customHeight="1" x14ac:dyDescent="0.35">
      <c r="B84" s="778"/>
      <c r="C84" s="787"/>
      <c r="D84" s="787" t="s">
        <v>713</v>
      </c>
      <c r="E84" s="787"/>
      <c r="F84" s="470">
        <v>950</v>
      </c>
      <c r="G84" s="470">
        <v>0</v>
      </c>
      <c r="H84" s="470">
        <v>0</v>
      </c>
      <c r="I84" s="470">
        <v>0</v>
      </c>
      <c r="J84" s="470">
        <v>0</v>
      </c>
      <c r="K84" s="471">
        <v>4300</v>
      </c>
      <c r="L84" s="420"/>
      <c r="M84" s="86"/>
    </row>
    <row r="85" spans="2:16" ht="20.149999999999999" customHeight="1" x14ac:dyDescent="0.35">
      <c r="B85" s="778"/>
      <c r="C85" s="787"/>
      <c r="D85" s="787" t="s">
        <v>714</v>
      </c>
      <c r="E85" s="787"/>
      <c r="F85" s="470">
        <v>20</v>
      </c>
      <c r="G85" s="470">
        <v>200</v>
      </c>
      <c r="H85" s="470">
        <v>0</v>
      </c>
      <c r="I85" s="470">
        <v>0</v>
      </c>
      <c r="J85" s="470">
        <v>0</v>
      </c>
      <c r="K85" s="471">
        <v>3400</v>
      </c>
      <c r="L85" s="420"/>
      <c r="M85" s="86"/>
    </row>
    <row r="86" spans="2:16" ht="20.149999999999999" customHeight="1" x14ac:dyDescent="0.35">
      <c r="B86" s="778"/>
      <c r="C86" s="787"/>
      <c r="D86" s="794" t="s">
        <v>715</v>
      </c>
      <c r="E86" s="794"/>
      <c r="F86" s="470">
        <v>120</v>
      </c>
      <c r="G86" s="470">
        <v>0</v>
      </c>
      <c r="H86" s="470">
        <v>0</v>
      </c>
      <c r="I86" s="470">
        <v>0</v>
      </c>
      <c r="J86" s="470">
        <v>0</v>
      </c>
      <c r="K86" s="471">
        <v>0</v>
      </c>
      <c r="L86" s="420"/>
      <c r="M86" s="86"/>
    </row>
    <row r="87" spans="2:16" ht="20.149999999999999" customHeight="1" x14ac:dyDescent="0.35">
      <c r="B87" s="778"/>
      <c r="C87" s="787"/>
      <c r="D87" s="794" t="s">
        <v>716</v>
      </c>
      <c r="E87" s="794"/>
      <c r="F87" s="470">
        <v>380</v>
      </c>
      <c r="G87" s="470">
        <v>0</v>
      </c>
      <c r="H87" s="470">
        <v>0</v>
      </c>
      <c r="I87" s="470">
        <v>0</v>
      </c>
      <c r="J87" s="470">
        <v>0</v>
      </c>
      <c r="K87" s="471">
        <v>1700</v>
      </c>
      <c r="L87" s="420"/>
      <c r="M87" s="86"/>
    </row>
    <row r="88" spans="2:16" ht="20.149999999999999" customHeight="1" x14ac:dyDescent="0.35">
      <c r="B88" s="778"/>
      <c r="C88" s="787"/>
      <c r="D88" s="794" t="s">
        <v>717</v>
      </c>
      <c r="E88" s="794"/>
      <c r="F88" s="470">
        <v>2000</v>
      </c>
      <c r="G88" s="470">
        <v>0</v>
      </c>
      <c r="H88" s="470">
        <v>0</v>
      </c>
      <c r="I88" s="470">
        <v>0</v>
      </c>
      <c r="J88" s="470">
        <v>0</v>
      </c>
      <c r="K88" s="471">
        <v>9200</v>
      </c>
      <c r="L88" s="420"/>
      <c r="M88" s="86"/>
    </row>
    <row r="89" spans="2:16" ht="20.149999999999999" customHeight="1" x14ac:dyDescent="0.35">
      <c r="B89" s="778"/>
      <c r="C89" s="787"/>
      <c r="D89" s="794" t="s">
        <v>718</v>
      </c>
      <c r="E89" s="794"/>
      <c r="F89" s="470">
        <v>410</v>
      </c>
      <c r="G89" s="470">
        <v>0</v>
      </c>
      <c r="H89" s="470">
        <v>0</v>
      </c>
      <c r="I89" s="470">
        <v>0</v>
      </c>
      <c r="J89" s="470">
        <v>0</v>
      </c>
      <c r="K89" s="471">
        <v>1900</v>
      </c>
      <c r="L89" s="420"/>
      <c r="M89" s="86"/>
    </row>
    <row r="90" spans="2:16" ht="20.149999999999999" customHeight="1" x14ac:dyDescent="0.35">
      <c r="B90" s="778"/>
      <c r="C90" s="774" t="s">
        <v>719</v>
      </c>
      <c r="D90" s="774" t="s">
        <v>712</v>
      </c>
      <c r="E90" s="774"/>
      <c r="F90" s="470">
        <v>0</v>
      </c>
      <c r="G90" s="470">
        <v>0</v>
      </c>
      <c r="H90" s="470">
        <v>0</v>
      </c>
      <c r="I90" s="470">
        <v>0</v>
      </c>
      <c r="J90" s="470">
        <v>0</v>
      </c>
      <c r="K90" s="471">
        <v>2600</v>
      </c>
      <c r="L90" s="421"/>
      <c r="M90" s="86"/>
    </row>
    <row r="91" spans="2:16" ht="20.149999999999999" customHeight="1" x14ac:dyDescent="0.35">
      <c r="B91" s="778"/>
      <c r="C91" s="774"/>
      <c r="D91" s="774" t="s">
        <v>709</v>
      </c>
      <c r="E91" s="774"/>
      <c r="F91" s="470">
        <v>1000</v>
      </c>
      <c r="G91" s="470">
        <v>0</v>
      </c>
      <c r="H91" s="470">
        <v>0</v>
      </c>
      <c r="I91" s="470">
        <v>0</v>
      </c>
      <c r="J91" s="470">
        <v>0</v>
      </c>
      <c r="K91" s="471">
        <v>2100</v>
      </c>
      <c r="L91" s="421"/>
      <c r="M91" s="86"/>
    </row>
    <row r="92" spans="2:16" ht="20.149999999999999" customHeight="1" x14ac:dyDescent="0.35">
      <c r="B92" s="778"/>
      <c r="C92" s="774"/>
      <c r="D92" s="774" t="s">
        <v>720</v>
      </c>
      <c r="E92" s="774"/>
      <c r="F92" s="470">
        <v>3500</v>
      </c>
      <c r="G92" s="470">
        <v>0</v>
      </c>
      <c r="H92" s="470">
        <v>0</v>
      </c>
      <c r="I92" s="470">
        <v>0</v>
      </c>
      <c r="J92" s="470">
        <v>0</v>
      </c>
      <c r="K92" s="471">
        <v>6000</v>
      </c>
      <c r="L92" s="421"/>
      <c r="M92" s="86"/>
    </row>
    <row r="93" spans="2:16" ht="20.149999999999999" customHeight="1" x14ac:dyDescent="0.35">
      <c r="B93" s="778"/>
      <c r="C93" s="774"/>
      <c r="D93" s="774" t="s">
        <v>721</v>
      </c>
      <c r="E93" s="774"/>
      <c r="F93" s="470">
        <v>1100</v>
      </c>
      <c r="G93" s="470">
        <v>0</v>
      </c>
      <c r="H93" s="470">
        <v>0</v>
      </c>
      <c r="I93" s="470">
        <v>0</v>
      </c>
      <c r="J93" s="470">
        <v>0</v>
      </c>
      <c r="K93" s="471">
        <v>4800</v>
      </c>
      <c r="L93" s="421"/>
      <c r="M93" s="86"/>
    </row>
    <row r="94" spans="2:16" ht="20.149999999999999" customHeight="1" x14ac:dyDescent="0.35">
      <c r="B94" s="778"/>
      <c r="C94" s="774"/>
      <c r="D94" s="774" t="s">
        <v>722</v>
      </c>
      <c r="E94" s="774"/>
      <c r="F94" s="470">
        <v>0</v>
      </c>
      <c r="G94" s="470">
        <v>0</v>
      </c>
      <c r="H94" s="470">
        <v>0</v>
      </c>
      <c r="I94" s="470">
        <v>0</v>
      </c>
      <c r="J94" s="470">
        <v>0</v>
      </c>
      <c r="K94" s="471">
        <v>890</v>
      </c>
      <c r="L94" s="421"/>
      <c r="M94" s="86"/>
    </row>
    <row r="95" spans="2:16" ht="20.149999999999999" customHeight="1" x14ac:dyDescent="0.35">
      <c r="B95" s="778"/>
      <c r="C95" s="774"/>
      <c r="D95" s="774" t="s">
        <v>702</v>
      </c>
      <c r="E95" s="774"/>
      <c r="F95" s="470">
        <v>40</v>
      </c>
      <c r="G95" s="470">
        <v>0</v>
      </c>
      <c r="H95" s="470">
        <v>0</v>
      </c>
      <c r="I95" s="470">
        <v>0</v>
      </c>
      <c r="J95" s="470">
        <v>0</v>
      </c>
      <c r="K95" s="471">
        <v>3400</v>
      </c>
      <c r="L95" s="421"/>
      <c r="M95" s="86"/>
    </row>
    <row r="96" spans="2:16" ht="20.149999999999999" customHeight="1" x14ac:dyDescent="0.35">
      <c r="B96" s="778"/>
      <c r="C96" s="774"/>
      <c r="D96" s="774" t="s">
        <v>715</v>
      </c>
      <c r="E96" s="774"/>
      <c r="F96" s="470">
        <v>1000</v>
      </c>
      <c r="G96" s="470">
        <v>0</v>
      </c>
      <c r="H96" s="470">
        <v>0</v>
      </c>
      <c r="I96" s="470">
        <v>0</v>
      </c>
      <c r="J96" s="470">
        <v>0</v>
      </c>
      <c r="K96" s="471">
        <v>4000</v>
      </c>
      <c r="L96" s="421"/>
      <c r="M96" s="86"/>
    </row>
    <row r="97" spans="2:13" ht="20.149999999999999" customHeight="1" x14ac:dyDescent="0.35">
      <c r="B97" s="778"/>
      <c r="C97" s="422" t="s">
        <v>723</v>
      </c>
      <c r="D97" s="774" t="s">
        <v>707</v>
      </c>
      <c r="E97" s="774"/>
      <c r="F97" s="472">
        <v>0</v>
      </c>
      <c r="G97" s="472">
        <v>0</v>
      </c>
      <c r="H97" s="472">
        <v>0</v>
      </c>
      <c r="I97" s="472">
        <v>0</v>
      </c>
      <c r="J97" s="472">
        <v>0</v>
      </c>
      <c r="K97" s="473">
        <v>0</v>
      </c>
      <c r="L97" s="423"/>
      <c r="M97" s="86"/>
    </row>
    <row r="98" spans="2:13" ht="20.149999999999999" customHeight="1" x14ac:dyDescent="0.35">
      <c r="B98" s="778"/>
      <c r="C98" s="422" t="s">
        <v>724</v>
      </c>
      <c r="D98" s="774" t="s">
        <v>707</v>
      </c>
      <c r="E98" s="774"/>
      <c r="F98" s="472">
        <v>0</v>
      </c>
      <c r="G98" s="472">
        <v>0</v>
      </c>
      <c r="H98" s="472">
        <v>0</v>
      </c>
      <c r="I98" s="472">
        <v>0</v>
      </c>
      <c r="J98" s="472">
        <v>0</v>
      </c>
      <c r="K98" s="473">
        <v>0</v>
      </c>
      <c r="L98" s="423"/>
      <c r="M98" s="86"/>
    </row>
    <row r="99" spans="2:13" ht="20.149999999999999" customHeight="1" x14ac:dyDescent="0.35">
      <c r="B99" s="778" t="s">
        <v>706</v>
      </c>
      <c r="C99" s="774"/>
      <c r="D99" s="774" t="s">
        <v>707</v>
      </c>
      <c r="E99" s="774"/>
      <c r="F99" s="472">
        <v>0</v>
      </c>
      <c r="G99" s="472">
        <v>0</v>
      </c>
      <c r="H99" s="472">
        <v>0</v>
      </c>
      <c r="I99" s="472">
        <v>0</v>
      </c>
      <c r="J99" s="472">
        <v>0</v>
      </c>
      <c r="K99" s="473">
        <v>0</v>
      </c>
      <c r="L99" s="423"/>
      <c r="M99" s="86"/>
    </row>
    <row r="100" spans="2:13" ht="20.149999999999999" customHeight="1" x14ac:dyDescent="0.35">
      <c r="B100" s="778" t="s">
        <v>708</v>
      </c>
      <c r="C100" s="774"/>
      <c r="D100" s="774" t="s">
        <v>709</v>
      </c>
      <c r="E100" s="774"/>
      <c r="F100" s="470">
        <v>650</v>
      </c>
      <c r="G100" s="470">
        <v>0</v>
      </c>
      <c r="H100" s="470">
        <v>0</v>
      </c>
      <c r="I100" s="470">
        <v>0</v>
      </c>
      <c r="J100" s="470">
        <v>0</v>
      </c>
      <c r="K100" s="471">
        <v>2300</v>
      </c>
      <c r="L100" s="421"/>
      <c r="M100" s="86"/>
    </row>
    <row r="101" spans="2:13" ht="19.5" customHeight="1" x14ac:dyDescent="0.35">
      <c r="B101" s="778"/>
      <c r="C101" s="774"/>
      <c r="D101" s="774" t="s">
        <v>725</v>
      </c>
      <c r="E101" s="774"/>
      <c r="F101" s="470">
        <v>2200</v>
      </c>
      <c r="G101" s="470">
        <v>0</v>
      </c>
      <c r="H101" s="470">
        <v>0</v>
      </c>
      <c r="I101" s="470">
        <v>0</v>
      </c>
      <c r="J101" s="470">
        <v>0</v>
      </c>
      <c r="K101" s="471">
        <v>6500</v>
      </c>
      <c r="L101" s="421"/>
      <c r="M101" s="86"/>
    </row>
    <row r="102" spans="2:13" ht="19.5" customHeight="1" x14ac:dyDescent="0.35">
      <c r="B102" s="778"/>
      <c r="C102" s="774"/>
      <c r="D102" s="790" t="s">
        <v>726</v>
      </c>
      <c r="E102" s="790"/>
      <c r="F102" s="470">
        <v>820</v>
      </c>
      <c r="G102" s="470">
        <v>0</v>
      </c>
      <c r="H102" s="470">
        <v>0</v>
      </c>
      <c r="I102" s="470">
        <v>0</v>
      </c>
      <c r="J102" s="470">
        <v>0</v>
      </c>
      <c r="K102" s="471">
        <v>200</v>
      </c>
      <c r="L102" s="421"/>
      <c r="M102" s="86"/>
    </row>
    <row r="103" spans="2:13" ht="17.149999999999999" customHeight="1" x14ac:dyDescent="0.35">
      <c r="B103" s="424"/>
      <c r="C103" s="424"/>
      <c r="D103" s="425"/>
      <c r="E103" s="425"/>
      <c r="F103" s="421"/>
      <c r="G103" s="421"/>
      <c r="H103" s="421"/>
      <c r="I103" s="421"/>
      <c r="J103" s="421"/>
      <c r="K103" s="421"/>
      <c r="L103" s="421"/>
      <c r="M103" s="86"/>
    </row>
    <row r="104" spans="2:13" ht="20.149999999999999" customHeight="1" x14ac:dyDescent="0.35">
      <c r="B104" s="15" t="s">
        <v>727</v>
      </c>
      <c r="C104" s="415"/>
      <c r="D104" s="415"/>
      <c r="E104" s="415"/>
      <c r="F104" s="415"/>
      <c r="G104" s="415"/>
      <c r="H104" s="415"/>
      <c r="I104" s="415"/>
      <c r="J104" s="415"/>
      <c r="K104" s="417" t="s">
        <v>691</v>
      </c>
      <c r="L104" s="417"/>
      <c r="M104" s="427"/>
    </row>
    <row r="105" spans="2:13" ht="48" x14ac:dyDescent="0.35">
      <c r="B105" s="775" t="s">
        <v>692</v>
      </c>
      <c r="C105" s="776"/>
      <c r="D105" s="776" t="s">
        <v>693</v>
      </c>
      <c r="E105" s="776"/>
      <c r="F105" s="418" t="s">
        <v>694</v>
      </c>
      <c r="G105" s="418" t="s">
        <v>695</v>
      </c>
      <c r="H105" s="418" t="s">
        <v>696</v>
      </c>
      <c r="I105" s="418" t="s">
        <v>697</v>
      </c>
      <c r="J105" s="418" t="s">
        <v>698</v>
      </c>
      <c r="K105" s="419" t="s">
        <v>699</v>
      </c>
      <c r="L105" s="323"/>
      <c r="M105" s="323"/>
    </row>
    <row r="106" spans="2:13" ht="20.149999999999999" customHeight="1" x14ac:dyDescent="0.35">
      <c r="B106" s="777" t="s">
        <v>700</v>
      </c>
      <c r="C106" s="785" t="s">
        <v>701</v>
      </c>
      <c r="D106" s="785" t="s">
        <v>712</v>
      </c>
      <c r="E106" s="785"/>
      <c r="F106" s="474">
        <v>1600</v>
      </c>
      <c r="G106" s="474">
        <v>0</v>
      </c>
      <c r="H106" s="474">
        <v>0</v>
      </c>
      <c r="I106" s="474">
        <v>0</v>
      </c>
      <c r="J106" s="474">
        <v>0</v>
      </c>
      <c r="K106" s="475">
        <v>7300</v>
      </c>
      <c r="L106" s="86"/>
      <c r="M106" s="428"/>
    </row>
    <row r="107" spans="2:13" ht="20.149999999999999" customHeight="1" x14ac:dyDescent="0.35">
      <c r="B107" s="778"/>
      <c r="C107" s="774"/>
      <c r="D107" s="774" t="s">
        <v>713</v>
      </c>
      <c r="E107" s="774"/>
      <c r="F107" s="476">
        <v>790</v>
      </c>
      <c r="G107" s="476">
        <v>0</v>
      </c>
      <c r="H107" s="476">
        <v>0</v>
      </c>
      <c r="I107" s="476">
        <v>0</v>
      </c>
      <c r="J107" s="476">
        <v>0</v>
      </c>
      <c r="K107" s="477">
        <v>3600</v>
      </c>
      <c r="L107" s="86"/>
      <c r="M107" s="428"/>
    </row>
    <row r="108" spans="2:13" ht="20.149999999999999" customHeight="1" x14ac:dyDescent="0.35">
      <c r="B108" s="778"/>
      <c r="C108" s="774"/>
      <c r="D108" s="774" t="s">
        <v>728</v>
      </c>
      <c r="E108" s="774"/>
      <c r="F108" s="476">
        <v>21</v>
      </c>
      <c r="G108" s="476">
        <v>210</v>
      </c>
      <c r="H108" s="476">
        <v>0</v>
      </c>
      <c r="I108" s="476">
        <v>0</v>
      </c>
      <c r="J108" s="476">
        <v>0</v>
      </c>
      <c r="K108" s="477">
        <v>4300</v>
      </c>
      <c r="L108" s="86"/>
      <c r="M108" s="428"/>
    </row>
    <row r="109" spans="2:13" ht="20.149999999999999" customHeight="1" x14ac:dyDescent="0.35">
      <c r="B109" s="778"/>
      <c r="C109" s="774"/>
      <c r="D109" s="774" t="s">
        <v>702</v>
      </c>
      <c r="E109" s="774"/>
      <c r="F109" s="476">
        <v>0.5</v>
      </c>
      <c r="G109" s="476">
        <v>5</v>
      </c>
      <c r="H109" s="476">
        <v>0</v>
      </c>
      <c r="I109" s="476">
        <v>0</v>
      </c>
      <c r="J109" s="476">
        <v>0</v>
      </c>
      <c r="K109" s="477">
        <v>1000</v>
      </c>
      <c r="L109" s="86"/>
      <c r="M109" s="428"/>
    </row>
    <row r="110" spans="2:13" ht="20.149999999999999" customHeight="1" x14ac:dyDescent="0.35">
      <c r="B110" s="778"/>
      <c r="C110" s="774"/>
      <c r="D110" s="774" t="s">
        <v>715</v>
      </c>
      <c r="E110" s="774"/>
      <c r="F110" s="476">
        <v>140</v>
      </c>
      <c r="G110" s="476">
        <v>0</v>
      </c>
      <c r="H110" s="476">
        <v>0</v>
      </c>
      <c r="I110" s="476">
        <v>0</v>
      </c>
      <c r="J110" s="476">
        <v>0</v>
      </c>
      <c r="K110" s="477">
        <v>0</v>
      </c>
      <c r="L110" s="86"/>
      <c r="M110" s="428"/>
    </row>
    <row r="111" spans="2:13" ht="20.149999999999999" customHeight="1" x14ac:dyDescent="0.35">
      <c r="B111" s="778"/>
      <c r="C111" s="774" t="s">
        <v>719</v>
      </c>
      <c r="D111" s="774" t="s">
        <v>712</v>
      </c>
      <c r="E111" s="774"/>
      <c r="F111" s="476">
        <v>0</v>
      </c>
      <c r="G111" s="476">
        <v>0</v>
      </c>
      <c r="H111" s="476">
        <v>0</v>
      </c>
      <c r="I111" s="476">
        <v>0</v>
      </c>
      <c r="J111" s="476">
        <v>0</v>
      </c>
      <c r="K111" s="477">
        <v>2500</v>
      </c>
      <c r="L111" s="86"/>
      <c r="M111" s="428"/>
    </row>
    <row r="112" spans="2:13" ht="20.149999999999999" customHeight="1" x14ac:dyDescent="0.35">
      <c r="B112" s="778"/>
      <c r="C112" s="774"/>
      <c r="D112" s="774" t="s">
        <v>709</v>
      </c>
      <c r="E112" s="774"/>
      <c r="F112" s="476">
        <v>1000</v>
      </c>
      <c r="G112" s="476">
        <v>0</v>
      </c>
      <c r="H112" s="476">
        <v>0</v>
      </c>
      <c r="I112" s="476">
        <v>0</v>
      </c>
      <c r="J112" s="476">
        <v>0</v>
      </c>
      <c r="K112" s="477">
        <v>2100</v>
      </c>
      <c r="L112" s="86"/>
      <c r="M112" s="428"/>
    </row>
    <row r="113" spans="1:15" ht="20.149999999999999" customHeight="1" x14ac:dyDescent="0.35">
      <c r="B113" s="778"/>
      <c r="C113" s="774"/>
      <c r="D113" s="774" t="s">
        <v>720</v>
      </c>
      <c r="E113" s="774"/>
      <c r="F113" s="476">
        <v>3500</v>
      </c>
      <c r="G113" s="476">
        <v>0</v>
      </c>
      <c r="H113" s="476">
        <v>0</v>
      </c>
      <c r="I113" s="476">
        <v>0</v>
      </c>
      <c r="J113" s="476">
        <v>0</v>
      </c>
      <c r="K113" s="477">
        <v>9200</v>
      </c>
      <c r="L113" s="86"/>
      <c r="M113" s="428"/>
    </row>
    <row r="114" spans="1:15" ht="20.149999999999999" customHeight="1" x14ac:dyDescent="0.35">
      <c r="B114" s="778"/>
      <c r="C114" s="774"/>
      <c r="D114" s="774" t="s">
        <v>721</v>
      </c>
      <c r="E114" s="774"/>
      <c r="F114" s="476">
        <v>1100</v>
      </c>
      <c r="G114" s="476">
        <v>0</v>
      </c>
      <c r="H114" s="476">
        <v>0</v>
      </c>
      <c r="I114" s="476">
        <v>0</v>
      </c>
      <c r="J114" s="476">
        <v>0</v>
      </c>
      <c r="K114" s="477">
        <v>4500</v>
      </c>
      <c r="L114" s="86"/>
      <c r="M114" s="428"/>
    </row>
    <row r="115" spans="1:15" ht="20.149999999999999" customHeight="1" x14ac:dyDescent="0.35">
      <c r="B115" s="778"/>
      <c r="C115" s="774"/>
      <c r="D115" s="774" t="s">
        <v>729</v>
      </c>
      <c r="E115" s="774"/>
      <c r="F115" s="476">
        <v>0</v>
      </c>
      <c r="G115" s="476">
        <v>0</v>
      </c>
      <c r="H115" s="476">
        <v>0</v>
      </c>
      <c r="I115" s="476">
        <v>0</v>
      </c>
      <c r="J115" s="476">
        <v>0</v>
      </c>
      <c r="K115" s="477">
        <v>850</v>
      </c>
      <c r="L115" s="86"/>
      <c r="M115" s="428"/>
    </row>
    <row r="116" spans="1:15" ht="20.149999999999999" customHeight="1" x14ac:dyDescent="0.35">
      <c r="B116" s="778"/>
      <c r="C116" s="774"/>
      <c r="D116" s="774" t="s">
        <v>702</v>
      </c>
      <c r="E116" s="774"/>
      <c r="F116" s="476">
        <v>43</v>
      </c>
      <c r="G116" s="476">
        <v>0</v>
      </c>
      <c r="H116" s="476">
        <v>0</v>
      </c>
      <c r="I116" s="476">
        <v>0</v>
      </c>
      <c r="J116" s="476">
        <v>0</v>
      </c>
      <c r="K116" s="477">
        <v>0</v>
      </c>
      <c r="L116" s="86"/>
      <c r="M116" s="428"/>
    </row>
    <row r="117" spans="1:15" ht="20.149999999999999" customHeight="1" x14ac:dyDescent="0.35">
      <c r="B117" s="778"/>
      <c r="C117" s="774"/>
      <c r="D117" s="774" t="s">
        <v>715</v>
      </c>
      <c r="E117" s="774"/>
      <c r="F117" s="476">
        <v>1200</v>
      </c>
      <c r="G117" s="476">
        <v>0</v>
      </c>
      <c r="H117" s="476">
        <v>0</v>
      </c>
      <c r="I117" s="476">
        <v>0</v>
      </c>
      <c r="J117" s="476">
        <v>0</v>
      </c>
      <c r="K117" s="477">
        <v>4500</v>
      </c>
      <c r="L117" s="86"/>
      <c r="M117" s="428"/>
    </row>
    <row r="118" spans="1:15" ht="20.149999999999999" customHeight="1" x14ac:dyDescent="0.35">
      <c r="B118" s="778"/>
      <c r="C118" s="422" t="s">
        <v>723</v>
      </c>
      <c r="D118" s="774" t="s">
        <v>707</v>
      </c>
      <c r="E118" s="774"/>
      <c r="F118" s="476">
        <v>0</v>
      </c>
      <c r="G118" s="476">
        <v>0</v>
      </c>
      <c r="H118" s="476">
        <v>0</v>
      </c>
      <c r="I118" s="476">
        <v>0</v>
      </c>
      <c r="J118" s="476">
        <v>0</v>
      </c>
      <c r="K118" s="477">
        <v>0</v>
      </c>
      <c r="L118" s="86"/>
      <c r="M118" s="428"/>
    </row>
    <row r="119" spans="1:15" ht="20.149999999999999" customHeight="1" x14ac:dyDescent="0.35">
      <c r="B119" s="778"/>
      <c r="C119" s="422" t="s">
        <v>724</v>
      </c>
      <c r="D119" s="774" t="s">
        <v>707</v>
      </c>
      <c r="E119" s="774"/>
      <c r="F119" s="476">
        <v>0</v>
      </c>
      <c r="G119" s="476">
        <v>0</v>
      </c>
      <c r="H119" s="476">
        <v>0</v>
      </c>
      <c r="I119" s="476">
        <v>0</v>
      </c>
      <c r="J119" s="476">
        <v>0</v>
      </c>
      <c r="K119" s="477">
        <v>0</v>
      </c>
      <c r="L119" s="86"/>
      <c r="M119" s="428"/>
    </row>
    <row r="120" spans="1:15" ht="20.149999999999999" customHeight="1" x14ac:dyDescent="0.35">
      <c r="B120" s="778" t="s">
        <v>706</v>
      </c>
      <c r="C120" s="774"/>
      <c r="D120" s="774" t="s">
        <v>707</v>
      </c>
      <c r="E120" s="774"/>
      <c r="F120" s="476">
        <v>0</v>
      </c>
      <c r="G120" s="476">
        <v>0</v>
      </c>
      <c r="H120" s="476">
        <v>0</v>
      </c>
      <c r="I120" s="476">
        <v>0</v>
      </c>
      <c r="J120" s="476">
        <v>0</v>
      </c>
      <c r="K120" s="477">
        <v>0</v>
      </c>
      <c r="L120" s="86"/>
      <c r="M120" s="428"/>
    </row>
    <row r="121" spans="1:15" ht="20.149999999999999" customHeight="1" x14ac:dyDescent="0.35">
      <c r="B121" s="778" t="s">
        <v>708</v>
      </c>
      <c r="C121" s="774"/>
      <c r="D121" s="774" t="s">
        <v>709</v>
      </c>
      <c r="E121" s="774"/>
      <c r="F121" s="476">
        <v>1000</v>
      </c>
      <c r="G121" s="476">
        <v>0</v>
      </c>
      <c r="H121" s="476">
        <v>0</v>
      </c>
      <c r="I121" s="476">
        <v>0</v>
      </c>
      <c r="J121" s="476">
        <v>0</v>
      </c>
      <c r="K121" s="477">
        <v>3100</v>
      </c>
      <c r="L121" s="86"/>
      <c r="M121" s="428"/>
    </row>
    <row r="122" spans="1:15" ht="19.5" customHeight="1" x14ac:dyDescent="0.35">
      <c r="B122" s="778"/>
      <c r="C122" s="774"/>
      <c r="D122" s="774" t="s">
        <v>725</v>
      </c>
      <c r="E122" s="774"/>
      <c r="F122" s="476">
        <v>3800</v>
      </c>
      <c r="G122" s="476">
        <v>0</v>
      </c>
      <c r="H122" s="476">
        <v>0</v>
      </c>
      <c r="I122" s="476">
        <v>0</v>
      </c>
      <c r="J122" s="476">
        <v>0</v>
      </c>
      <c r="K122" s="477">
        <v>6700</v>
      </c>
      <c r="L122" s="86"/>
      <c r="M122" s="428"/>
    </row>
    <row r="123" spans="1:15" ht="17.149999999999999" customHeight="1" x14ac:dyDescent="0.35">
      <c r="B123" s="15"/>
      <c r="C123" s="16"/>
      <c r="I123" s="17"/>
      <c r="J123" s="17"/>
      <c r="K123" s="17"/>
      <c r="L123" s="21"/>
      <c r="M123" s="17"/>
    </row>
    <row r="124" spans="1:15" ht="16" x14ac:dyDescent="0.35">
      <c r="A124" s="11"/>
      <c r="B124" s="695" t="s">
        <v>730</v>
      </c>
      <c r="C124" s="695"/>
      <c r="D124" s="695"/>
      <c r="E124" s="695"/>
      <c r="F124" s="695"/>
      <c r="G124" s="695"/>
      <c r="H124" s="695"/>
      <c r="I124" s="695"/>
      <c r="J124" s="695"/>
      <c r="K124" s="695"/>
      <c r="L124" s="196"/>
      <c r="M124" s="196"/>
    </row>
    <row r="125" spans="1:15" ht="18" customHeight="1" x14ac:dyDescent="0.35">
      <c r="A125" s="11"/>
      <c r="B125" s="791" t="s">
        <v>668</v>
      </c>
      <c r="C125" s="791"/>
      <c r="D125" s="791"/>
      <c r="E125" s="791"/>
      <c r="F125" s="791"/>
      <c r="G125" s="196"/>
      <c r="H125" s="196"/>
      <c r="I125" s="196"/>
      <c r="J125" s="196"/>
      <c r="K125" s="196"/>
      <c r="L125" s="196"/>
      <c r="M125" s="196"/>
      <c r="N125" s="15"/>
      <c r="O125" s="15"/>
    </row>
    <row r="126" spans="1:15" ht="18" customHeight="1" x14ac:dyDescent="0.35">
      <c r="B126" s="196"/>
      <c r="C126" s="196"/>
      <c r="D126" s="196"/>
      <c r="E126" s="196"/>
      <c r="F126" s="196"/>
      <c r="G126" s="196"/>
      <c r="H126" s="196"/>
      <c r="I126" s="196"/>
      <c r="J126" s="196"/>
      <c r="K126" s="196"/>
      <c r="L126" s="196"/>
      <c r="M126" s="196"/>
      <c r="N126" s="15"/>
      <c r="O126" s="15"/>
    </row>
    <row r="127" spans="1:15" ht="24" customHeight="1" x14ac:dyDescent="0.35">
      <c r="B127" s="38" t="s">
        <v>731</v>
      </c>
      <c r="C127" s="16"/>
      <c r="I127" s="17"/>
      <c r="J127" s="17"/>
      <c r="K127" s="17"/>
      <c r="L127" s="21"/>
      <c r="M127" s="17"/>
    </row>
    <row r="128" spans="1:15" ht="22" x14ac:dyDescent="0.35">
      <c r="B128" s="695" t="s">
        <v>732</v>
      </c>
      <c r="C128" s="695"/>
      <c r="D128" s="695"/>
      <c r="E128" s="695"/>
      <c r="F128" s="695"/>
      <c r="G128" s="695"/>
      <c r="H128" s="695"/>
      <c r="I128" s="695"/>
      <c r="J128" s="695"/>
      <c r="K128" s="695"/>
      <c r="L128" s="196"/>
      <c r="M128" s="196"/>
    </row>
    <row r="129" spans="2:15" ht="18" customHeight="1" x14ac:dyDescent="0.35">
      <c r="B129" s="196"/>
      <c r="C129" s="196"/>
      <c r="D129" s="196"/>
      <c r="E129" s="196"/>
      <c r="F129" s="196"/>
      <c r="G129" s="196"/>
      <c r="H129" s="196"/>
      <c r="I129" s="196"/>
      <c r="J129" s="196"/>
      <c r="K129" s="196"/>
      <c r="L129" s="196"/>
      <c r="M129" s="196"/>
      <c r="N129" s="15"/>
      <c r="O129" s="15"/>
    </row>
    <row r="130" spans="2:15" ht="24" customHeight="1" x14ac:dyDescent="0.35">
      <c r="B130" s="38" t="s">
        <v>733</v>
      </c>
      <c r="C130" s="16"/>
      <c r="I130" s="17"/>
      <c r="J130" s="17"/>
      <c r="K130" s="17"/>
      <c r="L130" s="21"/>
      <c r="M130" s="17"/>
    </row>
    <row r="131" spans="2:15" ht="40.4" customHeight="1" x14ac:dyDescent="0.35">
      <c r="B131" s="695" t="s">
        <v>734</v>
      </c>
      <c r="C131" s="695"/>
      <c r="D131" s="695"/>
      <c r="E131" s="695"/>
      <c r="F131" s="695"/>
      <c r="G131" s="695"/>
      <c r="H131" s="695"/>
      <c r="I131" s="695"/>
      <c r="J131" s="695"/>
      <c r="K131" s="695"/>
      <c r="L131" s="196"/>
      <c r="M131" s="196"/>
    </row>
    <row r="132" spans="2:15" ht="18" customHeight="1" x14ac:dyDescent="0.35">
      <c r="B132" s="196"/>
      <c r="C132" s="196"/>
      <c r="D132" s="196"/>
      <c r="E132" s="196"/>
      <c r="F132" s="196"/>
      <c r="G132" s="196"/>
      <c r="H132" s="196"/>
      <c r="I132" s="196"/>
      <c r="J132" s="196"/>
      <c r="K132" s="196"/>
      <c r="L132" s="196"/>
      <c r="M132" s="196"/>
      <c r="N132" s="15"/>
      <c r="O132" s="15"/>
    </row>
    <row r="133" spans="2:15" ht="24" customHeight="1" x14ac:dyDescent="0.35">
      <c r="B133" s="38" t="s">
        <v>735</v>
      </c>
      <c r="C133" s="16"/>
      <c r="I133" s="17"/>
      <c r="J133" s="17"/>
      <c r="K133" s="17"/>
      <c r="L133" s="21"/>
      <c r="M133" s="17"/>
    </row>
    <row r="134" spans="2:15" ht="22" x14ac:dyDescent="0.35">
      <c r="B134" s="695" t="s">
        <v>736</v>
      </c>
      <c r="C134" s="695"/>
      <c r="D134" s="695"/>
      <c r="E134" s="695"/>
      <c r="F134" s="695"/>
      <c r="G134" s="695"/>
      <c r="H134" s="695"/>
      <c r="I134" s="695"/>
      <c r="J134" s="695"/>
      <c r="K134" s="695"/>
      <c r="L134" s="196"/>
      <c r="M134" s="196"/>
    </row>
  </sheetData>
  <sheetProtection algorithmName="SHA-512" hashValue="okzny37wBJRIGyZ94u0IH4My0suaDlqRMMxhT8jAbRcvYvjD7LtMGkKFnNCGqt69s2iY4NcEFLj3VNfBDIX8Xw==" saltValue="iPF4dNSnIOMCQysADZaLwA==" spinCount="100000" sheet="1" objects="1" scenarios="1"/>
  <mergeCells count="110">
    <mergeCell ref="B77:C77"/>
    <mergeCell ref="D77:E77"/>
    <mergeCell ref="B78:C79"/>
    <mergeCell ref="D78:E78"/>
    <mergeCell ref="D79:E79"/>
    <mergeCell ref="B73:C73"/>
    <mergeCell ref="D73:E73"/>
    <mergeCell ref="B74:B76"/>
    <mergeCell ref="C74:C75"/>
    <mergeCell ref="D74:E74"/>
    <mergeCell ref="D75:E75"/>
    <mergeCell ref="D76:E76"/>
    <mergeCell ref="D97:E97"/>
    <mergeCell ref="D98:E98"/>
    <mergeCell ref="B99:C99"/>
    <mergeCell ref="D99:E99"/>
    <mergeCell ref="D100:E100"/>
    <mergeCell ref="D101:E101"/>
    <mergeCell ref="D83:E83"/>
    <mergeCell ref="D84:E84"/>
    <mergeCell ref="D85:E85"/>
    <mergeCell ref="D86:E86"/>
    <mergeCell ref="D87:E87"/>
    <mergeCell ref="C90:C96"/>
    <mergeCell ref="D90:E90"/>
    <mergeCell ref="D91:E91"/>
    <mergeCell ref="D92:E92"/>
    <mergeCell ref="B100:C102"/>
    <mergeCell ref="B5:K5"/>
    <mergeCell ref="B13:C13"/>
    <mergeCell ref="D13:H13"/>
    <mergeCell ref="B10:J10"/>
    <mergeCell ref="H54:H55"/>
    <mergeCell ref="H49:H50"/>
    <mergeCell ref="I49:K49"/>
    <mergeCell ref="H44:H45"/>
    <mergeCell ref="I44:K44"/>
    <mergeCell ref="B26:D26"/>
    <mergeCell ref="B24:K24"/>
    <mergeCell ref="B37:C37"/>
    <mergeCell ref="D35:G35"/>
    <mergeCell ref="D36:G36"/>
    <mergeCell ref="B6:K6"/>
    <mergeCell ref="B9:K9"/>
    <mergeCell ref="B17:C17"/>
    <mergeCell ref="B18:C18"/>
    <mergeCell ref="B19:C19"/>
    <mergeCell ref="B20:C20"/>
    <mergeCell ref="B21:C21"/>
    <mergeCell ref="B22:C22"/>
    <mergeCell ref="B16:C16"/>
    <mergeCell ref="D37:G37"/>
    <mergeCell ref="H65:H66"/>
    <mergeCell ref="I65:K65"/>
    <mergeCell ref="I54:K54"/>
    <mergeCell ref="D118:E118"/>
    <mergeCell ref="H60:H61"/>
    <mergeCell ref="I60:K60"/>
    <mergeCell ref="D95:E95"/>
    <mergeCell ref="D96:E96"/>
    <mergeCell ref="D88:E88"/>
    <mergeCell ref="D89:E89"/>
    <mergeCell ref="D93:E93"/>
    <mergeCell ref="D94:E94"/>
    <mergeCell ref="D105:E105"/>
    <mergeCell ref="D117:E117"/>
    <mergeCell ref="D106:E106"/>
    <mergeCell ref="D107:E107"/>
    <mergeCell ref="D108:E108"/>
    <mergeCell ref="D109:E109"/>
    <mergeCell ref="D110:E110"/>
    <mergeCell ref="D111:E111"/>
    <mergeCell ref="D112:E112"/>
    <mergeCell ref="D113:E113"/>
    <mergeCell ref="D114:E114"/>
    <mergeCell ref="D115:E115"/>
    <mergeCell ref="B134:K134"/>
    <mergeCell ref="B131:K131"/>
    <mergeCell ref="B128:K128"/>
    <mergeCell ref="B124:K124"/>
    <mergeCell ref="B125:F125"/>
    <mergeCell ref="B120:C120"/>
    <mergeCell ref="D120:E120"/>
    <mergeCell ref="B121:C122"/>
    <mergeCell ref="D121:E121"/>
    <mergeCell ref="D122:E122"/>
    <mergeCell ref="B41:J41"/>
    <mergeCell ref="M1:M2"/>
    <mergeCell ref="D119:E119"/>
    <mergeCell ref="B105:C105"/>
    <mergeCell ref="B106:B119"/>
    <mergeCell ref="B27:C27"/>
    <mergeCell ref="B28:C28"/>
    <mergeCell ref="B29:C29"/>
    <mergeCell ref="B30:C30"/>
    <mergeCell ref="B31:C31"/>
    <mergeCell ref="B32:C32"/>
    <mergeCell ref="B82:C82"/>
    <mergeCell ref="D82:E82"/>
    <mergeCell ref="C106:C110"/>
    <mergeCell ref="C111:C117"/>
    <mergeCell ref="D116:E116"/>
    <mergeCell ref="C83:C89"/>
    <mergeCell ref="B83:B98"/>
    <mergeCell ref="B65:G65"/>
    <mergeCell ref="B60:G60"/>
    <mergeCell ref="B54:G54"/>
    <mergeCell ref="B49:G49"/>
    <mergeCell ref="B44:G44"/>
    <mergeCell ref="D102:E102"/>
  </mergeCells>
  <phoneticPr fontId="4"/>
  <hyperlinks>
    <hyperlink ref="D13" r:id="rId1" xr:uid="{2EBD3CE1-6392-4BB1-B52C-6C94D998AE7A}"/>
    <hyperlink ref="B125" r:id="rId2" xr:uid="{1DD9C4EB-7CA7-4667-BBC2-54CAAEE1F3D8}"/>
    <hyperlink ref="D35" r:id="rId3" xr:uid="{AA21B0C4-1EA9-4862-AFB3-98244E9C3242}"/>
    <hyperlink ref="D36" r:id="rId4" xr:uid="{8C3A6C74-A4B7-476D-92A8-749503740CB7}"/>
    <hyperlink ref="D37" r:id="rId5" xr:uid="{E01FD52F-09E5-4B4F-8695-F47952AE9122}"/>
    <hyperlink ref="D12" location="'Energy Conservation 省エネ'!A1" display="Link" xr:uid="{79E6CEF2-A6D8-4D25-8998-6B096877AFDD}"/>
    <hyperlink ref="D15" location="'Resource Conservation 省資源'!A1" display="Link" xr:uid="{3BF19255-E0C5-4940-AD13-22EB972ADF13}"/>
    <hyperlink ref="D39" location="'Resource Conservation 省資源'!A1" display="Link" xr:uid="{E8BDFBFC-A42E-48A4-A49C-2E95B181B330}"/>
    <hyperlink ref="M1" location="'Contents 目次'!A1" display="'Contents 目次'!A1" xr:uid="{E4E20A30-7B3D-4BE5-AAF5-43DA51DFC0AC}"/>
  </hyperlinks>
  <printOptions horizontalCentered="1"/>
  <pageMargins left="0.51181102362204722" right="0.51181102362204722" top="0.55118110236220474" bottom="0.55118110236220474" header="0.31496062992125984" footer="0.31496062992125984"/>
  <pageSetup paperSize="9" scale="41" fitToHeight="0" orientation="portrait" r:id="rId6"/>
  <rowBreaks count="1" manualBreakCount="1">
    <brk id="68" max="16383" man="1"/>
  </rowBreaks>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8927f8-6e17-42d8-8a69-2a830c136041">
      <Terms xmlns="http://schemas.microsoft.com/office/infopath/2007/PartnerControls"/>
    </lcf76f155ced4ddcb4097134ff3c332f>
    <TaxCatchAll xmlns="d9e5545a-520b-4549-9726-8bf44e5407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1F357EF76B1AE4E84796D61FE504751" ma:contentTypeVersion="13" ma:contentTypeDescription="新しいドキュメントを作成します。" ma:contentTypeScope="" ma:versionID="bc5eaab0f79d527200b2af1faec71820">
  <xsd:schema xmlns:xsd="http://www.w3.org/2001/XMLSchema" xmlns:xs="http://www.w3.org/2001/XMLSchema" xmlns:p="http://schemas.microsoft.com/office/2006/metadata/properties" xmlns:ns2="618927f8-6e17-42d8-8a69-2a830c136041" xmlns:ns3="d9e5545a-520b-4549-9726-8bf44e5407a5" targetNamespace="http://schemas.microsoft.com/office/2006/metadata/properties" ma:root="true" ma:fieldsID="0b416fbe0888793050423d5e8b25bb42" ns2:_="" ns3:_="">
    <xsd:import namespace="618927f8-6e17-42d8-8a69-2a830c136041"/>
    <xsd:import namespace="d9e5545a-520b-4549-9726-8bf44e5407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27f8-6e17-42d8-8a69-2a830c13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5545a-520b-4549-9726-8bf44e540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48b3c3-e471-4414-a445-8ec5933d1cad}" ma:internalName="TaxCatchAll" ma:showField="CatchAllData" ma:web="d9e5545a-520b-4549-9726-8bf44e5407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0B698-A969-4153-9B98-ACA321F41292}">
  <ds:schemaRefs>
    <ds:schemaRef ds:uri="http://schemas.microsoft.com/sharepoint/v3/contenttype/forms"/>
  </ds:schemaRefs>
</ds:datastoreItem>
</file>

<file path=customXml/itemProps2.xml><?xml version="1.0" encoding="utf-8"?>
<ds:datastoreItem xmlns:ds="http://schemas.openxmlformats.org/officeDocument/2006/customXml" ds:itemID="{2CB14650-3639-4F50-990C-0F0B3872ED8E}">
  <ds:schemaRefs>
    <ds:schemaRef ds:uri="http://purl.org/dc/terms/"/>
    <ds:schemaRef ds:uri="3ccc9b99-e875-4183-9ea0-0d7200a7c514"/>
    <ds:schemaRef ds:uri="http://purl.org/dc/elements/1.1/"/>
    <ds:schemaRef ds:uri="http://www.w3.org/XML/1998/namespace"/>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8036c277-66a4-4688-9401-709029052809"/>
    <ds:schemaRef ds:uri="http://schemas.microsoft.com/office/2006/metadata/properties"/>
  </ds:schemaRefs>
</ds:datastoreItem>
</file>

<file path=customXml/itemProps3.xml><?xml version="1.0" encoding="utf-8"?>
<ds:datastoreItem xmlns:ds="http://schemas.openxmlformats.org/officeDocument/2006/customXml" ds:itemID="{C78D3EF8-A38E-4C53-A1BB-6515A616A2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Contents 目次</vt:lpstr>
      <vt:lpstr>Management 環境マネジメント</vt:lpstr>
      <vt:lpstr>Energy Conservation 省エネ</vt:lpstr>
      <vt:lpstr>Resource Conservation 省資源</vt:lpstr>
      <vt:lpstr>Biodiversity 生物多様性保全</vt:lpstr>
      <vt:lpstr>Pollution Prevention 汚染予防</vt:lpstr>
      <vt:lpstr>By Business Sites 事業所別 </vt:lpstr>
      <vt:lpstr>PRTR Substances by BusPRTR</vt:lpstr>
      <vt:lpstr>EPEAT</vt:lpstr>
      <vt:lpstr>'Biodiversity 生物多様性保全'!Print_Area</vt:lpstr>
      <vt:lpstr>'By Business Sites 事業所別 '!Print_Area</vt:lpstr>
      <vt:lpstr>'Contents 目次'!Print_Area</vt:lpstr>
      <vt:lpstr>'Energy Conservation 省エネ'!Print_Area</vt:lpstr>
      <vt:lpstr>EPEAT!Print_Area</vt:lpstr>
      <vt:lpstr>'Management 環境マネジメント'!Print_Area</vt:lpstr>
      <vt:lpstr>'Pollution Prevention 汚染予防'!Print_Area</vt:lpstr>
      <vt:lpstr>'PRTR Substances by BusPRTR'!Print_Area</vt:lpstr>
      <vt:lpstr>'Resource Conservation 省資源'!Print_Area</vt:lpstr>
      <vt:lpstr>'By Business Sites 事業所別 '!Print_Titles</vt:lpstr>
      <vt:lpstr>'Energy Conservation 省エネ'!Print_Titles</vt:lpstr>
      <vt:lpstr>EPEAT!Print_Titles</vt:lpstr>
      <vt:lpstr>'Management 環境マネジメント'!Print_Titles</vt:lpstr>
      <vt:lpstr>'Resource Conservation 省資源'!Print_Titles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2026-07-27T03:11:58Z</dcterms:created>
  <dcterms:modified xsi:type="dcterms:W3CDTF">2026-07-28T02:24:21Z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53600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0x010100D1F357EF76B1AE4E84796D61FE504751</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